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45" yWindow="465" windowWidth="20730" windowHeight="11760" tabRatio="500"/>
  </bookViews>
  <sheets>
    <sheet name="Bedr1903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1" i="1"/>
  <c r="K21"/>
  <c r="L21"/>
  <c r="M21"/>
  <c r="N21"/>
  <c r="J12"/>
  <c r="K12"/>
  <c r="L12"/>
  <c r="M12"/>
  <c r="N12"/>
  <c r="J6"/>
  <c r="K6"/>
  <c r="L6"/>
  <c r="M6"/>
  <c r="N6"/>
  <c r="J15"/>
  <c r="K15"/>
  <c r="L15"/>
  <c r="M15"/>
  <c r="N15"/>
  <c r="J2"/>
  <c r="K2"/>
  <c r="L2"/>
  <c r="M2"/>
  <c r="N2"/>
  <c r="J20"/>
  <c r="K20"/>
  <c r="L20"/>
  <c r="M20"/>
  <c r="N20"/>
  <c r="J3"/>
  <c r="K3"/>
  <c r="L3"/>
  <c r="M3"/>
  <c r="N3"/>
  <c r="J7"/>
  <c r="K7"/>
  <c r="L7"/>
  <c r="M7"/>
  <c r="N7"/>
  <c r="J4"/>
  <c r="K4"/>
  <c r="L4"/>
  <c r="M4"/>
  <c r="N4"/>
  <c r="J11"/>
  <c r="K11"/>
  <c r="L11"/>
  <c r="M11"/>
  <c r="N11"/>
  <c r="J14"/>
  <c r="K14"/>
  <c r="L14"/>
  <c r="M14"/>
  <c r="N14"/>
  <c r="J9"/>
  <c r="K9"/>
  <c r="L9"/>
  <c r="M9"/>
  <c r="N9"/>
  <c r="J17"/>
  <c r="K17"/>
  <c r="L17"/>
  <c r="M17"/>
  <c r="N17"/>
  <c r="J8"/>
  <c r="K8"/>
  <c r="L8"/>
  <c r="M8"/>
  <c r="N8"/>
  <c r="J19"/>
  <c r="K19"/>
  <c r="L19"/>
  <c r="M19"/>
  <c r="N19"/>
  <c r="J18"/>
  <c r="K18"/>
  <c r="L18"/>
  <c r="M18"/>
  <c r="N18"/>
  <c r="J13"/>
  <c r="K13"/>
  <c r="L13"/>
  <c r="M13"/>
  <c r="N13"/>
  <c r="J10"/>
  <c r="K10"/>
  <c r="L10"/>
  <c r="M10"/>
  <c r="N10"/>
  <c r="J5"/>
  <c r="K5"/>
  <c r="L5"/>
  <c r="M5"/>
  <c r="N5"/>
  <c r="O21" l="1"/>
  <c r="O8"/>
  <c r="O20"/>
  <c r="O14"/>
  <c r="O9"/>
  <c r="O7"/>
  <c r="O19"/>
  <c r="O17"/>
  <c r="O11"/>
  <c r="O5"/>
  <c r="O2"/>
  <c r="O12"/>
  <c r="O13"/>
  <c r="O15"/>
  <c r="O3"/>
  <c r="O4"/>
  <c r="O6"/>
  <c r="O18"/>
  <c r="O10"/>
</calcChain>
</file>

<file path=xl/sharedStrings.xml><?xml version="1.0" encoding="utf-8"?>
<sst xmlns="http://schemas.openxmlformats.org/spreadsheetml/2006/main" count="33" uniqueCount="33">
  <si>
    <t>VSR</t>
  </si>
  <si>
    <t>K-test</t>
  </si>
  <si>
    <t xml:space="preserve">SDM </t>
  </si>
  <si>
    <t>M1</t>
  </si>
  <si>
    <t>VÝŠKA</t>
  </si>
  <si>
    <t>VÁHA</t>
  </si>
  <si>
    <t>DOSAH</t>
  </si>
  <si>
    <t>Body
Výška</t>
  </si>
  <si>
    <t>Body
Hod M 1kg</t>
  </si>
  <si>
    <t>Body
VSR</t>
  </si>
  <si>
    <t>Body
K-test</t>
  </si>
  <si>
    <t>Body
SDM</t>
  </si>
  <si>
    <t>Celkem</t>
  </si>
  <si>
    <t>Pokorná Eliška</t>
  </si>
  <si>
    <t>Brichtová Michaela</t>
  </si>
  <si>
    <t>van Gorp Martina</t>
  </si>
  <si>
    <t>Egermajerová Aneta</t>
  </si>
  <si>
    <t>Plačková Alžběta</t>
  </si>
  <si>
    <t>Kudrlová Kateřina</t>
  </si>
  <si>
    <t>Smolková Michaela</t>
  </si>
  <si>
    <t>Švejnohová Lucie</t>
  </si>
  <si>
    <t>Grabovská Květa</t>
  </si>
  <si>
    <t>Virtová Veronika</t>
  </si>
  <si>
    <t>Pospíšilová Barbora</t>
  </si>
  <si>
    <t>Kneiflová Ema</t>
  </si>
  <si>
    <t xml:space="preserve">TESTY 11.3. 2019 </t>
  </si>
  <si>
    <t>Dosoudilová Denisa</t>
  </si>
  <si>
    <t>Bukovská Magdalena</t>
  </si>
  <si>
    <t>Bartošová Aneta</t>
  </si>
  <si>
    <t>Hušková Kristýna</t>
  </si>
  <si>
    <t>Chaloupková Barbora</t>
  </si>
  <si>
    <t>Koulisaini Ela</t>
  </si>
  <si>
    <t>Věcková Viktorie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</si>
</sst>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2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charset val="238"/>
    </font>
    <font>
      <sz val="18"/>
      <name val="Calibri"/>
      <family val="2"/>
    </font>
    <font>
      <sz val="18"/>
      <name val="Arial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/>
    <xf numFmtId="0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60" workbookViewId="0">
      <selection activeCell="E7" sqref="E7"/>
    </sheetView>
  </sheetViews>
  <sheetFormatPr defaultColWidth="11.125" defaultRowHeight="15.75"/>
  <cols>
    <col min="1" max="1" width="5.125" style="1" customWidth="1"/>
    <col min="2" max="2" width="29.625" style="1" customWidth="1"/>
    <col min="3" max="3" width="11" style="1" customWidth="1"/>
    <col min="4" max="5" width="10.625" style="1" customWidth="1"/>
    <col min="6" max="6" width="11" style="1" customWidth="1"/>
    <col min="7" max="7" width="10.625" style="1" customWidth="1"/>
    <col min="8" max="8" width="10.5" style="1" customWidth="1"/>
    <col min="9" max="9" width="11" style="1" customWidth="1"/>
    <col min="10" max="16384" width="11.125" style="1"/>
  </cols>
  <sheetData>
    <row r="1" spans="1:15" ht="69.75">
      <c r="A1" s="14" t="s">
        <v>25</v>
      </c>
      <c r="B1" s="15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12</v>
      </c>
    </row>
    <row r="2" spans="1:15" ht="32.1" customHeight="1">
      <c r="A2" s="5">
        <v>1</v>
      </c>
      <c r="B2" s="6" t="s">
        <v>27</v>
      </c>
      <c r="C2" s="16">
        <v>311</v>
      </c>
      <c r="D2" s="16">
        <v>10.64</v>
      </c>
      <c r="E2" s="17">
        <v>240</v>
      </c>
      <c r="F2" s="9">
        <v>14.8</v>
      </c>
      <c r="G2" s="7">
        <v>182</v>
      </c>
      <c r="H2" s="8">
        <v>74.5</v>
      </c>
      <c r="I2" s="7">
        <v>238</v>
      </c>
      <c r="J2" s="10">
        <f t="shared" ref="J2:J15" si="0">MAX(0,(G2-163)*4.5)</f>
        <v>85.5</v>
      </c>
      <c r="K2" s="10">
        <f t="shared" ref="K2:K15" si="1">MAX(0,(F2-7.8)*12.4)</f>
        <v>86.800000000000011</v>
      </c>
      <c r="L2" s="10">
        <f t="shared" ref="L2:L15" si="2">MAX(0,(C2-256)*3)</f>
        <v>165</v>
      </c>
      <c r="M2" s="10">
        <f t="shared" ref="M2:M15" si="3">MAX(0,(12.7-D2)*45)</f>
        <v>92.699999999999946</v>
      </c>
      <c r="N2" s="10">
        <f t="shared" ref="N2:N15" si="4">MAX(0,(E2-166)*1.4)</f>
        <v>103.6</v>
      </c>
      <c r="O2" s="20">
        <f t="shared" ref="O2:O15" si="5">+SUM(J2+K2+L2+M2+N2)</f>
        <v>533.59999999999991</v>
      </c>
    </row>
    <row r="3" spans="1:15" ht="32.1" customHeight="1">
      <c r="A3" s="5">
        <v>2</v>
      </c>
      <c r="B3" s="6" t="s">
        <v>15</v>
      </c>
      <c r="C3" s="7">
        <v>293</v>
      </c>
      <c r="D3" s="13">
        <v>11.14</v>
      </c>
      <c r="E3" s="8">
        <v>219</v>
      </c>
      <c r="F3" s="18">
        <v>18.7</v>
      </c>
      <c r="G3" s="7">
        <v>184</v>
      </c>
      <c r="H3" s="8">
        <v>76.5</v>
      </c>
      <c r="I3" s="7">
        <v>233</v>
      </c>
      <c r="J3" s="10">
        <f t="shared" si="0"/>
        <v>94.5</v>
      </c>
      <c r="K3" s="10">
        <f t="shared" si="1"/>
        <v>135.16</v>
      </c>
      <c r="L3" s="10">
        <f t="shared" si="2"/>
        <v>111</v>
      </c>
      <c r="M3" s="10">
        <f t="shared" si="3"/>
        <v>70.199999999999946</v>
      </c>
      <c r="N3" s="10">
        <f t="shared" si="4"/>
        <v>74.199999999999989</v>
      </c>
      <c r="O3" s="20">
        <f t="shared" si="5"/>
        <v>485.05999999999989</v>
      </c>
    </row>
    <row r="4" spans="1:15" ht="32.1" customHeight="1">
      <c r="A4" s="5">
        <v>3</v>
      </c>
      <c r="B4" s="6" t="s">
        <v>24</v>
      </c>
      <c r="C4" s="16">
        <v>306</v>
      </c>
      <c r="D4" s="12">
        <v>12.12</v>
      </c>
      <c r="E4" s="8">
        <v>217</v>
      </c>
      <c r="F4" s="9">
        <v>15.1</v>
      </c>
      <c r="G4" s="16">
        <v>190.5</v>
      </c>
      <c r="H4" s="8">
        <v>77</v>
      </c>
      <c r="I4" s="16">
        <v>248</v>
      </c>
      <c r="J4" s="10">
        <f t="shared" si="0"/>
        <v>123.75</v>
      </c>
      <c r="K4" s="10">
        <f t="shared" si="1"/>
        <v>90.52</v>
      </c>
      <c r="L4" s="10">
        <f t="shared" si="2"/>
        <v>150</v>
      </c>
      <c r="M4" s="10">
        <f t="shared" si="3"/>
        <v>26.1</v>
      </c>
      <c r="N4" s="10">
        <f t="shared" si="4"/>
        <v>71.399999999999991</v>
      </c>
      <c r="O4" s="20">
        <f t="shared" si="5"/>
        <v>461.77</v>
      </c>
    </row>
    <row r="5" spans="1:15" ht="32.1" customHeight="1">
      <c r="A5" s="5">
        <v>4</v>
      </c>
      <c r="B5" s="6" t="s">
        <v>14</v>
      </c>
      <c r="C5" s="16">
        <v>300</v>
      </c>
      <c r="D5" s="7">
        <v>11.33</v>
      </c>
      <c r="E5" s="17">
        <v>231</v>
      </c>
      <c r="F5" s="9">
        <v>15.5</v>
      </c>
      <c r="G5" s="7">
        <v>180.5</v>
      </c>
      <c r="H5" s="8">
        <v>67.8</v>
      </c>
      <c r="I5" s="7">
        <v>237</v>
      </c>
      <c r="J5" s="10">
        <f t="shared" si="0"/>
        <v>78.75</v>
      </c>
      <c r="K5" s="10">
        <f t="shared" si="1"/>
        <v>95.48</v>
      </c>
      <c r="L5" s="10">
        <f t="shared" si="2"/>
        <v>132</v>
      </c>
      <c r="M5" s="10">
        <f t="shared" si="3"/>
        <v>61.649999999999963</v>
      </c>
      <c r="N5" s="10">
        <f t="shared" si="4"/>
        <v>91</v>
      </c>
      <c r="O5" s="20">
        <f t="shared" si="5"/>
        <v>458.88</v>
      </c>
    </row>
    <row r="6" spans="1:15" ht="32.1" customHeight="1">
      <c r="A6" s="5">
        <v>5</v>
      </c>
      <c r="B6" s="6" t="s">
        <v>31</v>
      </c>
      <c r="C6" s="16">
        <v>308</v>
      </c>
      <c r="D6" s="7">
        <v>11.28</v>
      </c>
      <c r="E6" s="21">
        <v>228</v>
      </c>
      <c r="F6" s="9">
        <v>10.25</v>
      </c>
      <c r="G6" s="16">
        <v>188</v>
      </c>
      <c r="H6" s="8">
        <v>65.8</v>
      </c>
      <c r="I6" s="7">
        <v>245</v>
      </c>
      <c r="J6" s="10">
        <f t="shared" si="0"/>
        <v>112.5</v>
      </c>
      <c r="K6" s="10">
        <f t="shared" si="1"/>
        <v>30.380000000000003</v>
      </c>
      <c r="L6" s="10">
        <f t="shared" si="2"/>
        <v>156</v>
      </c>
      <c r="M6" s="10">
        <f t="shared" si="3"/>
        <v>63.9</v>
      </c>
      <c r="N6" s="10">
        <f t="shared" si="4"/>
        <v>86.8</v>
      </c>
      <c r="O6" s="20">
        <f t="shared" si="5"/>
        <v>449.58</v>
      </c>
    </row>
    <row r="7" spans="1:15" ht="32.1" customHeight="1">
      <c r="A7" s="5">
        <v>6</v>
      </c>
      <c r="B7" s="6" t="s">
        <v>30</v>
      </c>
      <c r="C7" s="7">
        <v>292</v>
      </c>
      <c r="D7" s="16">
        <v>10.92</v>
      </c>
      <c r="E7" s="21">
        <v>229</v>
      </c>
      <c r="F7" s="18">
        <v>17.2</v>
      </c>
      <c r="G7" s="7">
        <v>171</v>
      </c>
      <c r="H7" s="8">
        <v>60.2</v>
      </c>
      <c r="I7" s="7">
        <v>224</v>
      </c>
      <c r="J7" s="10">
        <f t="shared" si="0"/>
        <v>36</v>
      </c>
      <c r="K7" s="10">
        <f t="shared" si="1"/>
        <v>116.55999999999999</v>
      </c>
      <c r="L7" s="10">
        <f t="shared" si="2"/>
        <v>108</v>
      </c>
      <c r="M7" s="10">
        <f t="shared" si="3"/>
        <v>80.099999999999966</v>
      </c>
      <c r="N7" s="10">
        <f t="shared" si="4"/>
        <v>88.199999999999989</v>
      </c>
      <c r="O7" s="11">
        <f t="shared" si="5"/>
        <v>428.85999999999996</v>
      </c>
    </row>
    <row r="8" spans="1:15" ht="32.1" customHeight="1">
      <c r="A8" s="5">
        <v>7</v>
      </c>
      <c r="B8" s="6" t="s">
        <v>32</v>
      </c>
      <c r="C8" s="7">
        <v>294</v>
      </c>
      <c r="D8" s="13">
        <v>11.63</v>
      </c>
      <c r="E8" s="8">
        <v>216</v>
      </c>
      <c r="F8" s="9">
        <v>15.8</v>
      </c>
      <c r="G8" s="7">
        <v>183</v>
      </c>
      <c r="H8" s="8">
        <v>71.599999999999994</v>
      </c>
      <c r="I8" s="7">
        <v>235</v>
      </c>
      <c r="J8" s="10">
        <f t="shared" si="0"/>
        <v>90</v>
      </c>
      <c r="K8" s="10">
        <f t="shared" si="1"/>
        <v>99.2</v>
      </c>
      <c r="L8" s="10">
        <f t="shared" si="2"/>
        <v>114</v>
      </c>
      <c r="M8" s="10">
        <f t="shared" si="3"/>
        <v>48.149999999999935</v>
      </c>
      <c r="N8" s="10">
        <f t="shared" si="4"/>
        <v>70</v>
      </c>
      <c r="O8" s="11">
        <f t="shared" si="5"/>
        <v>421.34999999999991</v>
      </c>
    </row>
    <row r="9" spans="1:15" ht="32.1" customHeight="1">
      <c r="A9" s="5">
        <v>8</v>
      </c>
      <c r="B9" s="6" t="s">
        <v>23</v>
      </c>
      <c r="C9" s="7">
        <v>296</v>
      </c>
      <c r="D9" s="7">
        <v>11.55</v>
      </c>
      <c r="E9" s="8">
        <v>209</v>
      </c>
      <c r="F9" s="9">
        <v>14</v>
      </c>
      <c r="G9" s="16">
        <v>186</v>
      </c>
      <c r="H9" s="19">
        <v>89.5</v>
      </c>
      <c r="I9" s="16">
        <v>242</v>
      </c>
      <c r="J9" s="10">
        <f t="shared" si="0"/>
        <v>103.5</v>
      </c>
      <c r="K9" s="10">
        <f t="shared" si="1"/>
        <v>76.88000000000001</v>
      </c>
      <c r="L9" s="10">
        <f t="shared" si="2"/>
        <v>120</v>
      </c>
      <c r="M9" s="10">
        <f t="shared" si="3"/>
        <v>51.749999999999936</v>
      </c>
      <c r="N9" s="10">
        <f t="shared" si="4"/>
        <v>60.199999999999996</v>
      </c>
      <c r="O9" s="11">
        <f t="shared" si="5"/>
        <v>412.32999999999993</v>
      </c>
    </row>
    <row r="10" spans="1:15" ht="32.1" customHeight="1">
      <c r="A10" s="5">
        <v>9</v>
      </c>
      <c r="B10" s="6" t="s">
        <v>21</v>
      </c>
      <c r="C10" s="7">
        <v>290</v>
      </c>
      <c r="D10" s="7">
        <v>11.47</v>
      </c>
      <c r="E10" s="8">
        <v>214</v>
      </c>
      <c r="F10" s="9">
        <v>16.399999999999999</v>
      </c>
      <c r="G10" s="7">
        <v>180.5</v>
      </c>
      <c r="H10" s="8">
        <v>66.400000000000006</v>
      </c>
      <c r="I10" s="7">
        <v>233</v>
      </c>
      <c r="J10" s="10">
        <f t="shared" si="0"/>
        <v>78.75</v>
      </c>
      <c r="K10" s="10">
        <f t="shared" si="1"/>
        <v>106.63999999999997</v>
      </c>
      <c r="L10" s="10">
        <f t="shared" si="2"/>
        <v>102</v>
      </c>
      <c r="M10" s="10">
        <f t="shared" si="3"/>
        <v>55.349999999999937</v>
      </c>
      <c r="N10" s="10">
        <f t="shared" si="4"/>
        <v>67.199999999999989</v>
      </c>
      <c r="O10" s="11">
        <f t="shared" si="5"/>
        <v>409.93999999999988</v>
      </c>
    </row>
    <row r="11" spans="1:15" ht="32.1" customHeight="1">
      <c r="A11" s="5">
        <v>10</v>
      </c>
      <c r="B11" s="6" t="s">
        <v>28</v>
      </c>
      <c r="C11" s="7">
        <v>299</v>
      </c>
      <c r="D11" s="13">
        <v>11.8</v>
      </c>
      <c r="E11" s="8">
        <v>212</v>
      </c>
      <c r="F11" s="9">
        <v>12.7</v>
      </c>
      <c r="G11" s="16">
        <v>187.5</v>
      </c>
      <c r="H11" s="8">
        <v>71</v>
      </c>
      <c r="I11" s="7">
        <v>239</v>
      </c>
      <c r="J11" s="10">
        <f t="shared" si="0"/>
        <v>110.25</v>
      </c>
      <c r="K11" s="10">
        <f t="shared" si="1"/>
        <v>60.76</v>
      </c>
      <c r="L11" s="10">
        <f t="shared" si="2"/>
        <v>129</v>
      </c>
      <c r="M11" s="10">
        <f t="shared" si="3"/>
        <v>40.499999999999936</v>
      </c>
      <c r="N11" s="10">
        <f t="shared" si="4"/>
        <v>64.399999999999991</v>
      </c>
      <c r="O11" s="11">
        <f t="shared" si="5"/>
        <v>404.90999999999991</v>
      </c>
    </row>
    <row r="12" spans="1:15" ht="32.1" customHeight="1">
      <c r="A12" s="5">
        <v>11</v>
      </c>
      <c r="B12" s="6" t="s">
        <v>17</v>
      </c>
      <c r="C12" s="7">
        <v>281</v>
      </c>
      <c r="D12" s="16">
        <v>10.82</v>
      </c>
      <c r="E12" s="21">
        <v>226</v>
      </c>
      <c r="F12" s="18">
        <v>17.899999999999999</v>
      </c>
      <c r="G12" s="7">
        <v>169</v>
      </c>
      <c r="H12" s="8">
        <v>62.8</v>
      </c>
      <c r="I12" s="7">
        <v>218</v>
      </c>
      <c r="J12" s="10">
        <f t="shared" si="0"/>
        <v>27</v>
      </c>
      <c r="K12" s="10">
        <f t="shared" si="1"/>
        <v>125.23999999999998</v>
      </c>
      <c r="L12" s="10">
        <f t="shared" si="2"/>
        <v>75</v>
      </c>
      <c r="M12" s="10">
        <f t="shared" si="3"/>
        <v>84.599999999999952</v>
      </c>
      <c r="N12" s="10">
        <f t="shared" si="4"/>
        <v>84</v>
      </c>
      <c r="O12" s="11">
        <f t="shared" si="5"/>
        <v>395.83999999999992</v>
      </c>
    </row>
    <row r="13" spans="1:15" ht="32.1" customHeight="1">
      <c r="A13" s="5">
        <v>12</v>
      </c>
      <c r="B13" s="6" t="s">
        <v>26</v>
      </c>
      <c r="C13" s="7">
        <v>282</v>
      </c>
      <c r="D13" s="7">
        <v>11.01</v>
      </c>
      <c r="E13" s="8">
        <v>202</v>
      </c>
      <c r="F13" s="9">
        <v>15.4</v>
      </c>
      <c r="G13" s="7">
        <v>175</v>
      </c>
      <c r="H13" s="8">
        <v>65.3</v>
      </c>
      <c r="I13" s="7">
        <v>231</v>
      </c>
      <c r="J13" s="10">
        <f t="shared" si="0"/>
        <v>54</v>
      </c>
      <c r="K13" s="10">
        <f t="shared" si="1"/>
        <v>94.240000000000009</v>
      </c>
      <c r="L13" s="10">
        <f t="shared" si="2"/>
        <v>78</v>
      </c>
      <c r="M13" s="10">
        <f t="shared" si="3"/>
        <v>76.049999999999983</v>
      </c>
      <c r="N13" s="10">
        <f t="shared" si="4"/>
        <v>50.4</v>
      </c>
      <c r="O13" s="11">
        <f t="shared" si="5"/>
        <v>352.68999999999994</v>
      </c>
    </row>
    <row r="14" spans="1:15" ht="32.1" customHeight="1">
      <c r="A14" s="5">
        <v>13</v>
      </c>
      <c r="B14" s="6" t="s">
        <v>19</v>
      </c>
      <c r="C14" s="7">
        <v>285</v>
      </c>
      <c r="D14" s="7">
        <v>11.82</v>
      </c>
      <c r="E14" s="8">
        <v>222</v>
      </c>
      <c r="F14" s="9">
        <v>13.3</v>
      </c>
      <c r="G14" s="7">
        <v>176.5</v>
      </c>
      <c r="H14" s="8">
        <v>56.8</v>
      </c>
      <c r="I14" s="7">
        <v>230</v>
      </c>
      <c r="J14" s="10">
        <f t="shared" si="0"/>
        <v>60.75</v>
      </c>
      <c r="K14" s="10">
        <f t="shared" si="1"/>
        <v>68.200000000000017</v>
      </c>
      <c r="L14" s="10">
        <f t="shared" si="2"/>
        <v>87</v>
      </c>
      <c r="M14" s="10">
        <f t="shared" si="3"/>
        <v>39.599999999999952</v>
      </c>
      <c r="N14" s="10">
        <f t="shared" si="4"/>
        <v>78.399999999999991</v>
      </c>
      <c r="O14" s="11">
        <f t="shared" si="5"/>
        <v>333.94999999999993</v>
      </c>
    </row>
    <row r="15" spans="1:15" ht="32.1" customHeight="1">
      <c r="A15" s="5">
        <v>14</v>
      </c>
      <c r="B15" s="6" t="s">
        <v>29</v>
      </c>
      <c r="C15" s="7"/>
      <c r="D15" s="7">
        <v>12.89</v>
      </c>
      <c r="E15" s="8"/>
      <c r="F15" s="9"/>
      <c r="G15" s="7">
        <v>180</v>
      </c>
      <c r="H15" s="8">
        <v>70.5</v>
      </c>
      <c r="I15" s="7">
        <v>237</v>
      </c>
      <c r="J15" s="10">
        <f t="shared" si="0"/>
        <v>76.5</v>
      </c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1">
        <f t="shared" si="5"/>
        <v>76.5</v>
      </c>
    </row>
    <row r="16" spans="1:15" ht="32.1" customHeight="1">
      <c r="A16" s="5"/>
      <c r="B16" s="6"/>
      <c r="C16" s="7"/>
      <c r="D16" s="8"/>
      <c r="E16" s="8"/>
      <c r="F16" s="9"/>
      <c r="G16" s="7"/>
      <c r="H16" s="8"/>
      <c r="I16" s="7"/>
      <c r="J16" s="10"/>
      <c r="K16" s="10"/>
      <c r="L16" s="10"/>
      <c r="M16" s="10"/>
      <c r="N16" s="10"/>
      <c r="O16" s="11"/>
    </row>
    <row r="17" spans="1:15" ht="32.1" customHeight="1">
      <c r="A17" s="5">
        <v>15</v>
      </c>
      <c r="B17" s="6" t="s">
        <v>16</v>
      </c>
      <c r="C17" s="7"/>
      <c r="D17" s="7"/>
      <c r="E17" s="8"/>
      <c r="F17" s="9"/>
      <c r="G17" s="7"/>
      <c r="H17" s="8"/>
      <c r="I17" s="7"/>
      <c r="J17" s="10">
        <f>MAX(0,(G17-163)*4.5)</f>
        <v>0</v>
      </c>
      <c r="K17" s="10">
        <f>MAX(0,(F17-7.8)*12.4)</f>
        <v>0</v>
      </c>
      <c r="L17" s="10">
        <f>MAX(0,(C17-256)*3)</f>
        <v>0</v>
      </c>
      <c r="M17" s="10">
        <f>MAX(0,(12.7-D17)*45)</f>
        <v>571.5</v>
      </c>
      <c r="N17" s="10">
        <f>MAX(0,(E17-166)*1.4)</f>
        <v>0</v>
      </c>
      <c r="O17" s="11">
        <f>+SUM(J17+K17+L17+M17+N17)</f>
        <v>571.5</v>
      </c>
    </row>
    <row r="18" spans="1:15" ht="32.1" customHeight="1">
      <c r="A18" s="5">
        <v>16</v>
      </c>
      <c r="B18" s="6" t="s">
        <v>18</v>
      </c>
      <c r="C18" s="7"/>
      <c r="D18" s="8"/>
      <c r="E18" s="8"/>
      <c r="F18" s="9"/>
      <c r="G18" s="7"/>
      <c r="H18" s="8"/>
      <c r="I18" s="7"/>
      <c r="J18" s="10">
        <f>MAX(0,(G18-163)*4.5)</f>
        <v>0</v>
      </c>
      <c r="K18" s="10">
        <f>MAX(0,(F18-7.8)*12.4)</f>
        <v>0</v>
      </c>
      <c r="L18" s="10">
        <f>MAX(0,(C18-256)*3)</f>
        <v>0</v>
      </c>
      <c r="M18" s="10">
        <f>MAX(0,(12.7-D18)*45)</f>
        <v>571.5</v>
      </c>
      <c r="N18" s="10">
        <f>MAX(0,(E18-166)*1.4)</f>
        <v>0</v>
      </c>
      <c r="O18" s="11">
        <f>+SUM(J18+K18+L18+M18+N18)</f>
        <v>571.5</v>
      </c>
    </row>
    <row r="19" spans="1:15" ht="32.1" customHeight="1">
      <c r="A19" s="5">
        <v>17</v>
      </c>
      <c r="B19" s="6" t="s">
        <v>13</v>
      </c>
      <c r="C19" s="7"/>
      <c r="D19" s="7"/>
      <c r="E19" s="8"/>
      <c r="F19" s="9"/>
      <c r="G19" s="7"/>
      <c r="H19" s="8"/>
      <c r="I19" s="7"/>
      <c r="J19" s="10">
        <f>MAX(0,(G19-163)*4.5)</f>
        <v>0</v>
      </c>
      <c r="K19" s="10">
        <f>MAX(0,(F19-7.8)*12.4)</f>
        <v>0</v>
      </c>
      <c r="L19" s="10">
        <f>MAX(0,(C19-256)*3)</f>
        <v>0</v>
      </c>
      <c r="M19" s="10">
        <f>MAX(0,(12.7-D19)*45)</f>
        <v>571.5</v>
      </c>
      <c r="N19" s="10">
        <f>MAX(0,(E19-166)*1.4)</f>
        <v>0</v>
      </c>
      <c r="O19" s="11">
        <f>+SUM(J19+K19+L19+M19+N19)</f>
        <v>571.5</v>
      </c>
    </row>
    <row r="20" spans="1:15" ht="32.1" customHeight="1">
      <c r="A20" s="5">
        <v>18</v>
      </c>
      <c r="B20" s="6" t="s">
        <v>20</v>
      </c>
      <c r="C20" s="7"/>
      <c r="D20" s="7"/>
      <c r="E20" s="8"/>
      <c r="F20" s="9"/>
      <c r="G20" s="7"/>
      <c r="H20" s="8"/>
      <c r="I20" s="7"/>
      <c r="J20" s="10">
        <f t="shared" ref="J20:J21" si="6">MAX(0,(G20-163)*4.5)</f>
        <v>0</v>
      </c>
      <c r="K20" s="10">
        <f t="shared" ref="K20:K21" si="7">MAX(0,(F20-7.8)*12.4)</f>
        <v>0</v>
      </c>
      <c r="L20" s="10">
        <f t="shared" ref="L20:L21" si="8">MAX(0,(C20-256)*3)</f>
        <v>0</v>
      </c>
      <c r="M20" s="10">
        <f t="shared" ref="M20:M21" si="9">MAX(0,(12.7-D20)*45)</f>
        <v>571.5</v>
      </c>
      <c r="N20" s="10">
        <f t="shared" ref="N20:N21" si="10">MAX(0,(E20-166)*1.4)</f>
        <v>0</v>
      </c>
      <c r="O20" s="11">
        <f t="shared" ref="O20:O21" si="11">+SUM(J20+K20+L20+M20+N20)</f>
        <v>571.5</v>
      </c>
    </row>
    <row r="21" spans="1:15" ht="32.1" customHeight="1">
      <c r="A21" s="5">
        <v>19</v>
      </c>
      <c r="B21" s="6" t="s">
        <v>22</v>
      </c>
      <c r="C21" s="7"/>
      <c r="D21" s="7"/>
      <c r="E21" s="8"/>
      <c r="F21" s="9"/>
      <c r="G21" s="7"/>
      <c r="H21" s="8"/>
      <c r="I21" s="7"/>
      <c r="J21" s="10">
        <f t="shared" si="6"/>
        <v>0</v>
      </c>
      <c r="K21" s="10">
        <f t="shared" si="7"/>
        <v>0</v>
      </c>
      <c r="L21" s="10">
        <f t="shared" si="8"/>
        <v>0</v>
      </c>
      <c r="M21" s="10">
        <f t="shared" si="9"/>
        <v>571.5</v>
      </c>
      <c r="N21" s="10">
        <f t="shared" si="10"/>
        <v>0</v>
      </c>
      <c r="O21" s="11">
        <f t="shared" si="11"/>
        <v>571.5</v>
      </c>
    </row>
  </sheetData>
  <sortState ref="B2:O15">
    <sortCondition descending="1" ref="O2"/>
  </sortState>
  <mergeCells count="1">
    <mergeCell ref="A1:B1"/>
  </mergeCells>
  <phoneticPr fontId="3" type="noConversion"/>
  <pageMargins left="0.7" right="0.7" top="0.75" bottom="0.75" header="0.3" footer="0.3"/>
  <pageSetup paperSize="9" scale="65" orientation="landscape" horizontalDpi="4294967293" verticalDpi="0" r:id="rId1"/>
  <rowBreaks count="1" manualBreakCount="1">
    <brk id="2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Bedr1903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volejbal</cp:lastModifiedBy>
  <cp:lastPrinted>2017-12-13T23:16:17Z</cp:lastPrinted>
  <dcterms:created xsi:type="dcterms:W3CDTF">2017-09-28T10:00:27Z</dcterms:created>
  <dcterms:modified xsi:type="dcterms:W3CDTF">2019-03-16T08:07:46Z</dcterms:modified>
</cp:coreProperties>
</file>