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Admin\Documents\1_Volejbal\5 Supraci\"/>
    </mc:Choice>
  </mc:AlternateContent>
  <xr:revisionPtr revIDLastSave="0" documentId="13_ncr:1_{31844A6E-7380-406D-8019-3C089F32CE4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ECHANICE 5.6.2021" sheetId="2" r:id="rId1"/>
  </sheets>
  <definedNames>
    <definedName name="_xlnm._FilterDatabase" localSheetId="0" hidden="1">'NECHANICE 5.6.2021'!$A$9:$M$24</definedName>
    <definedName name="_xlnm.Print_Area" localSheetId="0">'NECHANICE 5.6.2021'!$A$1:$M$35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64" i="2" l="1"/>
  <c r="X63" i="2"/>
  <c r="S65" i="2" s="1"/>
  <c r="V64" i="2"/>
  <c r="U66" i="2" s="1"/>
  <c r="V63" i="2"/>
  <c r="U65" i="2" s="1"/>
  <c r="X62" i="2"/>
  <c r="P66" i="2" s="1"/>
  <c r="X61" i="2"/>
  <c r="V62" i="2"/>
  <c r="R66" i="2" s="1"/>
  <c r="V61" i="2"/>
  <c r="R65" i="2" s="1"/>
  <c r="U62" i="2"/>
  <c r="U61" i="2"/>
  <c r="AD61" i="2" s="1"/>
  <c r="S62" i="2"/>
  <c r="AB62" i="2" s="1"/>
  <c r="S61" i="2"/>
  <c r="AB61" i="2" s="1"/>
  <c r="X55" i="2"/>
  <c r="X54" i="2"/>
  <c r="V55" i="2"/>
  <c r="U57" i="2" s="1"/>
  <c r="V54" i="2"/>
  <c r="U56" i="2" s="1"/>
  <c r="X53" i="2"/>
  <c r="X52" i="2"/>
  <c r="P56" i="2" s="1"/>
  <c r="V53" i="2"/>
  <c r="R57" i="2" s="1"/>
  <c r="V52" i="2"/>
  <c r="R56" i="2" s="1"/>
  <c r="U53" i="2"/>
  <c r="U52" i="2"/>
  <c r="AD52" i="2" s="1"/>
  <c r="S53" i="2"/>
  <c r="AB53" i="2" s="1"/>
  <c r="S52" i="2"/>
  <c r="AB52" i="2" s="1"/>
  <c r="X46" i="2"/>
  <c r="S48" i="2" s="1"/>
  <c r="X45" i="2"/>
  <c r="S47" i="2" s="1"/>
  <c r="V46" i="2"/>
  <c r="U48" i="2" s="1"/>
  <c r="V45" i="2"/>
  <c r="X44" i="2"/>
  <c r="X43" i="2"/>
  <c r="P47" i="2" s="1"/>
  <c r="V44" i="2"/>
  <c r="R48" i="2" s="1"/>
  <c r="V43" i="2"/>
  <c r="R47" i="2" s="1"/>
  <c r="S44" i="2"/>
  <c r="U44" i="2"/>
  <c r="P46" i="2" s="1"/>
  <c r="U43" i="2"/>
  <c r="S43" i="2"/>
  <c r="AE43" i="2" s="1"/>
  <c r="S66" i="2"/>
  <c r="P65" i="2"/>
  <c r="P64" i="2"/>
  <c r="P63" i="2"/>
  <c r="AD62" i="2"/>
  <c r="S57" i="2"/>
  <c r="P57" i="2"/>
  <c r="S56" i="2"/>
  <c r="P55" i="2"/>
  <c r="P54" i="2"/>
  <c r="AD53" i="2"/>
  <c r="AA35" i="2"/>
  <c r="S39" i="2" s="1"/>
  <c r="AA34" i="2"/>
  <c r="Y35" i="2"/>
  <c r="Y34" i="2"/>
  <c r="X33" i="2"/>
  <c r="P37" i="2" s="1"/>
  <c r="X32" i="2"/>
  <c r="P36" i="2" s="1"/>
  <c r="V33" i="2"/>
  <c r="V32" i="2"/>
  <c r="AA37" i="2"/>
  <c r="V39" i="2" s="1"/>
  <c r="AA36" i="2"/>
  <c r="V38" i="2" s="1"/>
  <c r="Y37" i="2"/>
  <c r="X39" i="2" s="1"/>
  <c r="Y36" i="2"/>
  <c r="X38" i="2" s="1"/>
  <c r="U33" i="2"/>
  <c r="P35" i="2" s="1"/>
  <c r="U32" i="2"/>
  <c r="S33" i="2"/>
  <c r="R35" i="2" s="1"/>
  <c r="S32" i="2"/>
  <c r="R34" i="2" s="1"/>
  <c r="X35" i="2"/>
  <c r="S37" i="2" s="1"/>
  <c r="X34" i="2"/>
  <c r="S36" i="2" s="1"/>
  <c r="V35" i="2"/>
  <c r="U37" i="2" s="1"/>
  <c r="V34" i="2"/>
  <c r="U36" i="2" s="1"/>
  <c r="AA33" i="2"/>
  <c r="P39" i="2" s="1"/>
  <c r="AA32" i="2"/>
  <c r="P38" i="2" s="1"/>
  <c r="Y33" i="2"/>
  <c r="R39" i="2" s="1"/>
  <c r="Y32" i="2"/>
  <c r="R38" i="2" s="1"/>
  <c r="U22" i="2"/>
  <c r="P24" i="2" s="1"/>
  <c r="U21" i="2"/>
  <c r="P23" i="2" s="1"/>
  <c r="S22" i="2"/>
  <c r="R24" i="2" s="1"/>
  <c r="S21" i="2"/>
  <c r="X24" i="2"/>
  <c r="S26" i="2" s="1"/>
  <c r="X23" i="2"/>
  <c r="S25" i="2" s="1"/>
  <c r="V24" i="2"/>
  <c r="U26" i="2" s="1"/>
  <c r="V23" i="2"/>
  <c r="U25" i="2" s="1"/>
  <c r="X22" i="2"/>
  <c r="P26" i="2" s="1"/>
  <c r="X21" i="2"/>
  <c r="P25" i="2" s="1"/>
  <c r="V22" i="2"/>
  <c r="R26" i="2" s="1"/>
  <c r="V21" i="2"/>
  <c r="AB21" i="2" s="1"/>
  <c r="AA15" i="2"/>
  <c r="V17" i="2" s="1"/>
  <c r="AA14" i="2"/>
  <c r="V16" i="2" s="1"/>
  <c r="Y15" i="2"/>
  <c r="X17" i="2" s="1"/>
  <c r="Y14" i="2"/>
  <c r="X16" i="2" s="1"/>
  <c r="AA13" i="2"/>
  <c r="S17" i="2" s="1"/>
  <c r="AA12" i="2"/>
  <c r="Y13" i="2"/>
  <c r="U17" i="2" s="1"/>
  <c r="Y12" i="2"/>
  <c r="U16" i="2" s="1"/>
  <c r="X11" i="2"/>
  <c r="P15" i="2" s="1"/>
  <c r="X10" i="2"/>
  <c r="V11" i="2"/>
  <c r="R15" i="2" s="1"/>
  <c r="V10" i="2"/>
  <c r="R14" i="2" s="1"/>
  <c r="U11" i="2"/>
  <c r="P13" i="2" s="1"/>
  <c r="U10" i="2"/>
  <c r="P12" i="2" s="1"/>
  <c r="S11" i="2"/>
  <c r="S10" i="2"/>
  <c r="R12" i="2" s="1"/>
  <c r="X13" i="2"/>
  <c r="S15" i="2" s="1"/>
  <c r="X12" i="2"/>
  <c r="S14" i="2" s="1"/>
  <c r="V13" i="2"/>
  <c r="U15" i="2" s="1"/>
  <c r="V12" i="2"/>
  <c r="U14" i="2" s="1"/>
  <c r="AA11" i="2"/>
  <c r="P17" i="2" s="1"/>
  <c r="AA10" i="2"/>
  <c r="P16" i="2" s="1"/>
  <c r="Y11" i="2"/>
  <c r="Y10" i="2"/>
  <c r="R16" i="2" s="1"/>
  <c r="U47" i="2"/>
  <c r="P48" i="2"/>
  <c r="U39" i="2"/>
  <c r="U38" i="2"/>
  <c r="S38" i="2"/>
  <c r="P34" i="2"/>
  <c r="X28" i="2"/>
  <c r="V28" i="2"/>
  <c r="U28" i="2"/>
  <c r="S28" i="2"/>
  <c r="R28" i="2"/>
  <c r="P28" i="2"/>
  <c r="X27" i="2"/>
  <c r="V27" i="2"/>
  <c r="U27" i="2"/>
  <c r="S27" i="2"/>
  <c r="R27" i="2"/>
  <c r="P27" i="2"/>
  <c r="R23" i="2"/>
  <c r="R17" i="2"/>
  <c r="R13" i="2"/>
  <c r="AB28" i="2" l="1"/>
  <c r="AD34" i="2"/>
  <c r="AB33" i="2"/>
  <c r="R37" i="2"/>
  <c r="AD37" i="2" s="1"/>
  <c r="AD10" i="2"/>
  <c r="AD33" i="2"/>
  <c r="AE21" i="2"/>
  <c r="AE54" i="2"/>
  <c r="AD24" i="2"/>
  <c r="AE34" i="2"/>
  <c r="AB23" i="2"/>
  <c r="AD32" i="2"/>
  <c r="AB35" i="2"/>
  <c r="AB37" i="2"/>
  <c r="AB32" i="2"/>
  <c r="AB39" i="2"/>
  <c r="AD35" i="2"/>
  <c r="AF34" i="2" s="1"/>
  <c r="AE32" i="2"/>
  <c r="R36" i="2"/>
  <c r="AD36" i="2" s="1"/>
  <c r="AD22" i="2"/>
  <c r="AB24" i="2"/>
  <c r="AF23" i="2" s="1"/>
  <c r="AE25" i="2"/>
  <c r="AD23" i="2"/>
  <c r="AE23" i="2"/>
  <c r="AB22" i="2"/>
  <c r="AD21" i="2"/>
  <c r="R25" i="2"/>
  <c r="AD25" i="2" s="1"/>
  <c r="AD12" i="2"/>
  <c r="AB56" i="2"/>
  <c r="AB44" i="2"/>
  <c r="AB55" i="2"/>
  <c r="AE63" i="2"/>
  <c r="AB64" i="2"/>
  <c r="AB66" i="2"/>
  <c r="AB65" i="2"/>
  <c r="AE56" i="2"/>
  <c r="AB57" i="2"/>
  <c r="AD47" i="2"/>
  <c r="AE47" i="2"/>
  <c r="AF61" i="2"/>
  <c r="AD66" i="2"/>
  <c r="AD65" i="2"/>
  <c r="AE61" i="2"/>
  <c r="AB63" i="2"/>
  <c r="AE65" i="2"/>
  <c r="R63" i="2"/>
  <c r="AD63" i="2" s="1"/>
  <c r="R64" i="2"/>
  <c r="AD64" i="2" s="1"/>
  <c r="AF52" i="2"/>
  <c r="AD57" i="2"/>
  <c r="AD56" i="2"/>
  <c r="AE52" i="2"/>
  <c r="AB54" i="2"/>
  <c r="R54" i="2"/>
  <c r="AD54" i="2" s="1"/>
  <c r="R55" i="2"/>
  <c r="AD55" i="2" s="1"/>
  <c r="AE38" i="2"/>
  <c r="AB26" i="2"/>
  <c r="AD26" i="2"/>
  <c r="R45" i="2"/>
  <c r="AD45" i="2" s="1"/>
  <c r="AD39" i="2"/>
  <c r="AD43" i="2"/>
  <c r="AB36" i="2"/>
  <c r="AD48" i="2"/>
  <c r="AB38" i="2"/>
  <c r="AD27" i="2"/>
  <c r="AB34" i="2"/>
  <c r="AE36" i="2"/>
  <c r="AD38" i="2"/>
  <c r="R46" i="2"/>
  <c r="AB47" i="2"/>
  <c r="AB46" i="2"/>
  <c r="AB48" i="2"/>
  <c r="AD44" i="2"/>
  <c r="AB43" i="2"/>
  <c r="P45" i="2"/>
  <c r="AE27" i="2"/>
  <c r="AB27" i="2"/>
  <c r="AD28" i="2"/>
  <c r="AB25" i="2"/>
  <c r="AB17" i="2"/>
  <c r="P14" i="2"/>
  <c r="AB14" i="2" s="1"/>
  <c r="AD11" i="2"/>
  <c r="S16" i="2"/>
  <c r="AB16" i="2" s="1"/>
  <c r="AD13" i="2"/>
  <c r="AD16" i="2"/>
  <c r="AD15" i="2"/>
  <c r="AD17" i="2"/>
  <c r="AB15" i="2"/>
  <c r="AD14" i="2"/>
  <c r="AB12" i="2"/>
  <c r="AE12" i="2"/>
  <c r="AE10" i="2"/>
  <c r="AB11" i="2"/>
  <c r="AB10" i="2"/>
  <c r="AB13" i="2"/>
  <c r="AF21" i="2" l="1"/>
  <c r="AF32" i="2"/>
  <c r="AF36" i="2"/>
  <c r="AB58" i="2"/>
  <c r="AF63" i="2"/>
  <c r="AB68" i="2"/>
  <c r="AB41" i="2"/>
  <c r="AD30" i="2"/>
  <c r="AE40" i="2"/>
  <c r="AB67" i="2"/>
  <c r="AD40" i="2"/>
  <c r="AF38" i="2"/>
  <c r="AB30" i="2"/>
  <c r="AD29" i="2"/>
  <c r="AF54" i="2"/>
  <c r="AF65" i="2"/>
  <c r="AB59" i="2"/>
  <c r="AD67" i="2"/>
  <c r="AD68" i="2"/>
  <c r="AF56" i="2"/>
  <c r="AD58" i="2"/>
  <c r="AF47" i="2"/>
  <c r="AB50" i="2"/>
  <c r="AF43" i="2"/>
  <c r="AD49" i="2"/>
  <c r="AD59" i="2"/>
  <c r="AB40" i="2"/>
  <c r="AD41" i="2"/>
  <c r="AF25" i="2"/>
  <c r="AE14" i="2"/>
  <c r="AF12" i="2"/>
  <c r="AD19" i="2"/>
  <c r="AD18" i="2"/>
  <c r="AD46" i="2"/>
  <c r="AF45" i="2" s="1"/>
  <c r="AE45" i="2"/>
  <c r="AB45" i="2"/>
  <c r="AB49" i="2" s="1"/>
  <c r="AB29" i="2"/>
  <c r="AF27" i="2"/>
  <c r="AE16" i="2"/>
  <c r="AF14" i="2"/>
  <c r="AF16" i="2"/>
  <c r="AB18" i="2"/>
  <c r="AB19" i="2"/>
  <c r="AF10" i="2"/>
  <c r="G39" i="2" l="1"/>
  <c r="G38" i="2"/>
  <c r="AD50" i="2"/>
</calcChain>
</file>

<file path=xl/sharedStrings.xml><?xml version="1.0" encoding="utf-8"?>
<sst xmlns="http://schemas.openxmlformats.org/spreadsheetml/2006/main" count="410" uniqueCount="58">
  <si>
    <t>A</t>
  </si>
  <si>
    <t>:</t>
  </si>
  <si>
    <t>B</t>
  </si>
  <si>
    <t>Pozdní sběr Praha</t>
  </si>
  <si>
    <t>C</t>
  </si>
  <si>
    <t>Pražský výběr</t>
  </si>
  <si>
    <t>SRŠÁNI MH</t>
  </si>
  <si>
    <t>VČV Hradec Králové</t>
  </si>
  <si>
    <t>TJ Frenštát p.Radh.</t>
  </si>
  <si>
    <t>ČAS:</t>
  </si>
  <si>
    <t>KURT:</t>
  </si>
  <si>
    <t>SK.:</t>
  </si>
  <si>
    <t>DRUŽSTVA:</t>
  </si>
  <si>
    <t>VÝSLEDEK:</t>
  </si>
  <si>
    <t>MÍČE:</t>
  </si>
  <si>
    <t>"A"</t>
  </si>
  <si>
    <t>"C"</t>
  </si>
  <si>
    <t>"B"</t>
  </si>
  <si>
    <t>Č.</t>
  </si>
  <si>
    <t>1-3</t>
  </si>
  <si>
    <t>4-6</t>
  </si>
  <si>
    <t>7-9</t>
  </si>
  <si>
    <t>ZVIČINA</t>
  </si>
  <si>
    <t>1. KVALIFIKAČNÍ TURNAJ SUPERVETERÁNŮ</t>
  </si>
  <si>
    <t>NECHANICE 2021</t>
  </si>
  <si>
    <t>Republika OPAVA</t>
  </si>
  <si>
    <t>HANÁCI</t>
  </si>
  <si>
    <t>Pivovar SVIJANY</t>
  </si>
  <si>
    <t>10-11</t>
  </si>
  <si>
    <t>Medvědi LITOMYŠL</t>
  </si>
  <si>
    <t>Sešlost BRNO</t>
  </si>
  <si>
    <t>SVIJANY</t>
  </si>
  <si>
    <t>BRNO</t>
  </si>
  <si>
    <t>Frenštát</t>
  </si>
  <si>
    <t>SETY/MÍČE</t>
  </si>
  <si>
    <t>POMĚR</t>
  </si>
  <si>
    <t>POŘADÍ</t>
  </si>
  <si>
    <t>Pivovar Svijany</t>
  </si>
  <si>
    <t>SRŠÁNI</t>
  </si>
  <si>
    <t>OPAVA</t>
  </si>
  <si>
    <t>LITOMYŠL</t>
  </si>
  <si>
    <t>VČV HK</t>
  </si>
  <si>
    <t>PS PRAHA</t>
  </si>
  <si>
    <t>P.VÝBĚR</t>
  </si>
  <si>
    <t>FINÁLE</t>
  </si>
  <si>
    <t>BODY</t>
  </si>
  <si>
    <t>o 4-6 místo</t>
  </si>
  <si>
    <t>o 7-9 místo</t>
  </si>
  <si>
    <t>CELKOVÉ TABULKY NECHANICE 2021</t>
  </si>
  <si>
    <t>Počet míčů v turnaji</t>
  </si>
  <si>
    <t>Počet setů v turnaji</t>
  </si>
  <si>
    <t>setů</t>
  </si>
  <si>
    <t>míčů</t>
  </si>
  <si>
    <t>Pivovar SIJANY</t>
  </si>
  <si>
    <t>Sršáni Mnichovo Hr.</t>
  </si>
  <si>
    <t>Sršáni MH</t>
  </si>
  <si>
    <t>P.výběr</t>
  </si>
  <si>
    <t>TJ Frenštát p.Radh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</si>
</sst>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7" x14ac:knownFonts="1">
    <font>
      <sz val="10"/>
      <color theme="1"/>
      <name val="Arial"/>
      <family val="2"/>
      <charset val="238"/>
    </font>
    <font>
      <sz val="12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12"/>
      <name val="Verdana"/>
      <family val="2"/>
      <charset val="238"/>
    </font>
    <font>
      <b/>
      <u/>
      <sz val="20"/>
      <color theme="1"/>
      <name val="Verdana"/>
      <family val="2"/>
      <charset val="238"/>
    </font>
    <font>
      <b/>
      <sz val="20"/>
      <color theme="1"/>
      <name val="Verdana"/>
      <family val="2"/>
      <charset val="238"/>
    </font>
    <font>
      <b/>
      <u/>
      <sz val="24"/>
      <color theme="1"/>
      <name val="Verdana"/>
      <family val="2"/>
      <charset val="238"/>
    </font>
    <font>
      <strike/>
      <sz val="12"/>
      <color theme="1"/>
      <name val="Verdana"/>
      <family val="2"/>
      <charset val="238"/>
    </font>
    <font>
      <sz val="22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sz val="12"/>
      <color theme="0"/>
      <name val="Verdana"/>
      <family val="2"/>
      <charset val="238"/>
    </font>
    <font>
      <sz val="22"/>
      <color theme="0"/>
      <name val="Verdana"/>
      <family val="2"/>
      <charset val="238"/>
    </font>
    <font>
      <sz val="10"/>
      <color theme="0"/>
      <name val="Verdana"/>
      <family val="2"/>
      <charset val="238"/>
    </font>
    <font>
      <b/>
      <sz val="48"/>
      <color theme="1"/>
      <name val="Arial"/>
      <family val="2"/>
      <charset val="238"/>
    </font>
    <font>
      <sz val="18"/>
      <color theme="1"/>
      <name val="Verdana"/>
      <family val="2"/>
      <charset val="238"/>
    </font>
    <font>
      <sz val="18"/>
      <color theme="0"/>
      <name val="Verdana"/>
      <family val="2"/>
      <charset val="238"/>
    </font>
    <font>
      <sz val="10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20" fontId="1" fillId="0" borderId="3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20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1" fontId="1" fillId="0" borderId="25" xfId="0" applyNumberFormat="1" applyFont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3" fillId="0" borderId="25" xfId="0" applyFont="1" applyFill="1" applyBorder="1" applyAlignment="1">
      <alignment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left" vertical="center"/>
    </xf>
    <xf numFmtId="0" fontId="1" fillId="2" borderId="34" xfId="0" applyFont="1" applyFill="1" applyBorder="1" applyAlignment="1">
      <alignment horizontal="left" vertical="center"/>
    </xf>
    <xf numFmtId="0" fontId="5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vertical="center"/>
    </xf>
    <xf numFmtId="0" fontId="7" fillId="3" borderId="34" xfId="0" applyFont="1" applyFill="1" applyBorder="1" applyAlignment="1">
      <alignment horizontal="left" vertical="center"/>
    </xf>
    <xf numFmtId="20" fontId="1" fillId="5" borderId="13" xfId="0" applyNumberFormat="1" applyFont="1" applyFill="1" applyBorder="1" applyAlignment="1">
      <alignment horizontal="center" vertical="center"/>
    </xf>
    <xf numFmtId="1" fontId="1" fillId="5" borderId="13" xfId="0" applyNumberFormat="1" applyFont="1" applyFill="1" applyBorder="1" applyAlignment="1">
      <alignment horizontal="center" vertical="center"/>
    </xf>
    <xf numFmtId="1" fontId="1" fillId="5" borderId="14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1" fontId="1" fillId="5" borderId="3" xfId="0" applyNumberFormat="1" applyFont="1" applyFill="1" applyBorder="1" applyAlignment="1">
      <alignment horizontal="center" vertical="center"/>
    </xf>
    <xf numFmtId="1" fontId="1" fillId="5" borderId="11" xfId="0" applyNumberFormat="1" applyFont="1" applyFill="1" applyBorder="1" applyAlignment="1">
      <alignment horizontal="center" vertical="center"/>
    </xf>
    <xf numFmtId="20" fontId="1" fillId="5" borderId="3" xfId="0" applyNumberFormat="1" applyFont="1" applyFill="1" applyBorder="1" applyAlignment="1">
      <alignment horizontal="center" vertical="center"/>
    </xf>
    <xf numFmtId="49" fontId="1" fillId="5" borderId="10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vertical="center"/>
    </xf>
    <xf numFmtId="0" fontId="1" fillId="5" borderId="4" xfId="0" applyFont="1" applyFill="1" applyBorder="1" applyAlignment="1">
      <alignment vertical="center"/>
    </xf>
    <xf numFmtId="0" fontId="1" fillId="5" borderId="4" xfId="0" applyFont="1" applyFill="1" applyBorder="1" applyAlignment="1">
      <alignment horizontal="center" vertical="center"/>
    </xf>
    <xf numFmtId="49" fontId="1" fillId="5" borderId="11" xfId="0" applyNumberFormat="1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1" fontId="1" fillId="2" borderId="42" xfId="0" applyNumberFormat="1" applyFont="1" applyFill="1" applyBorder="1" applyAlignment="1">
      <alignment horizontal="center" vertical="center"/>
    </xf>
    <xf numFmtId="1" fontId="1" fillId="2" borderId="43" xfId="0" applyNumberFormat="1" applyFont="1" applyFill="1" applyBorder="1" applyAlignment="1">
      <alignment horizontal="center" vertical="center"/>
    </xf>
    <xf numFmtId="1" fontId="1" fillId="2" borderId="44" xfId="0" applyNumberFormat="1" applyFont="1" applyFill="1" applyBorder="1" applyAlignment="1">
      <alignment horizontal="center" vertical="center"/>
    </xf>
    <xf numFmtId="1" fontId="1" fillId="0" borderId="45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46" xfId="0" applyNumberFormat="1" applyFont="1" applyBorder="1" applyAlignment="1">
      <alignment horizontal="center" vertical="center"/>
    </xf>
    <xf numFmtId="1" fontId="9" fillId="2" borderId="50" xfId="0" applyNumberFormat="1" applyFont="1" applyFill="1" applyBorder="1" applyAlignment="1">
      <alignment horizontal="center" vertical="center"/>
    </xf>
    <xf numFmtId="1" fontId="9" fillId="2" borderId="15" xfId="0" applyNumberFormat="1" applyFont="1" applyFill="1" applyBorder="1" applyAlignment="1">
      <alignment horizontal="center" vertical="center"/>
    </xf>
    <xf numFmtId="1" fontId="9" fillId="2" borderId="51" xfId="0" applyNumberFormat="1" applyFont="1" applyFill="1" applyBorder="1" applyAlignment="1">
      <alignment horizontal="center" vertical="center"/>
    </xf>
    <xf numFmtId="1" fontId="9" fillId="0" borderId="45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46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" fontId="9" fillId="0" borderId="55" xfId="0" applyNumberFormat="1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1" fontId="9" fillId="0" borderId="56" xfId="0" applyNumberFormat="1" applyFont="1" applyBorder="1" applyAlignment="1">
      <alignment horizontal="center" vertical="center"/>
    </xf>
    <xf numFmtId="1" fontId="9" fillId="2" borderId="57" xfId="0" applyNumberFormat="1" applyFont="1" applyFill="1" applyBorder="1" applyAlignment="1">
      <alignment horizontal="center" vertical="center"/>
    </xf>
    <xf numFmtId="1" fontId="9" fillId="2" borderId="23" xfId="0" applyNumberFormat="1" applyFont="1" applyFill="1" applyBorder="1" applyAlignment="1">
      <alignment horizontal="center" vertical="center"/>
    </xf>
    <xf numFmtId="1" fontId="9" fillId="2" borderId="58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0" fillId="0" borderId="0" xfId="0" applyNumberFormat="1" applyAlignment="1">
      <alignment horizontal="center"/>
    </xf>
    <xf numFmtId="0" fontId="1" fillId="6" borderId="36" xfId="0" applyFont="1" applyFill="1" applyBorder="1" applyAlignment="1">
      <alignment horizontal="center" vertical="center"/>
    </xf>
    <xf numFmtId="0" fontId="1" fillId="6" borderId="38" xfId="0" applyFont="1" applyFill="1" applyBorder="1" applyAlignment="1">
      <alignment horizontal="center" vertical="center"/>
    </xf>
    <xf numFmtId="0" fontId="1" fillId="6" borderId="39" xfId="0" applyFont="1" applyFill="1" applyBorder="1" applyAlignment="1">
      <alignment horizontal="center" vertical="center"/>
    </xf>
    <xf numFmtId="0" fontId="1" fillId="6" borderId="40" xfId="0" applyFont="1" applyFill="1" applyBorder="1" applyAlignment="1">
      <alignment horizontal="center" vertical="center"/>
    </xf>
    <xf numFmtId="1" fontId="1" fillId="6" borderId="42" xfId="0" applyNumberFormat="1" applyFont="1" applyFill="1" applyBorder="1" applyAlignment="1">
      <alignment horizontal="center" vertical="center"/>
    </xf>
    <xf numFmtId="1" fontId="1" fillId="6" borderId="43" xfId="0" applyNumberFormat="1" applyFont="1" applyFill="1" applyBorder="1" applyAlignment="1">
      <alignment horizontal="center" vertical="center"/>
    </xf>
    <xf numFmtId="1" fontId="1" fillId="6" borderId="44" xfId="0" applyNumberFormat="1" applyFont="1" applyFill="1" applyBorder="1" applyAlignment="1">
      <alignment horizontal="center" vertical="center"/>
    </xf>
    <xf numFmtId="1" fontId="9" fillId="6" borderId="50" xfId="0" applyNumberFormat="1" applyFont="1" applyFill="1" applyBorder="1" applyAlignment="1">
      <alignment horizontal="center" vertical="center"/>
    </xf>
    <xf numFmtId="1" fontId="9" fillId="6" borderId="15" xfId="0" applyNumberFormat="1" applyFont="1" applyFill="1" applyBorder="1" applyAlignment="1">
      <alignment horizontal="center" vertical="center"/>
    </xf>
    <xf numFmtId="1" fontId="9" fillId="6" borderId="51" xfId="0" applyNumberFormat="1" applyFont="1" applyFill="1" applyBorder="1" applyAlignment="1">
      <alignment horizontal="center" vertical="center"/>
    </xf>
    <xf numFmtId="1" fontId="9" fillId="6" borderId="57" xfId="0" applyNumberFormat="1" applyFont="1" applyFill="1" applyBorder="1" applyAlignment="1">
      <alignment horizontal="center" vertical="center"/>
    </xf>
    <xf numFmtId="1" fontId="9" fillId="6" borderId="23" xfId="0" applyNumberFormat="1" applyFont="1" applyFill="1" applyBorder="1" applyAlignment="1">
      <alignment horizontal="center" vertical="center"/>
    </xf>
    <xf numFmtId="1" fontId="9" fillId="6" borderId="58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1" fontId="1" fillId="3" borderId="42" xfId="0" applyNumberFormat="1" applyFont="1" applyFill="1" applyBorder="1" applyAlignment="1">
      <alignment horizontal="center" vertical="center"/>
    </xf>
    <xf numFmtId="1" fontId="1" fillId="3" borderId="43" xfId="0" applyNumberFormat="1" applyFont="1" applyFill="1" applyBorder="1" applyAlignment="1">
      <alignment horizontal="center" vertical="center"/>
    </xf>
    <xf numFmtId="1" fontId="1" fillId="3" borderId="44" xfId="0" applyNumberFormat="1" applyFont="1" applyFill="1" applyBorder="1" applyAlignment="1">
      <alignment horizontal="center" vertical="center"/>
    </xf>
    <xf numFmtId="1" fontId="9" fillId="3" borderId="50" xfId="0" applyNumberFormat="1" applyFont="1" applyFill="1" applyBorder="1" applyAlignment="1">
      <alignment horizontal="center" vertical="center"/>
    </xf>
    <xf numFmtId="1" fontId="9" fillId="3" borderId="15" xfId="0" applyNumberFormat="1" applyFont="1" applyFill="1" applyBorder="1" applyAlignment="1">
      <alignment horizontal="center" vertical="center"/>
    </xf>
    <xf numFmtId="1" fontId="9" fillId="3" borderId="51" xfId="0" applyNumberFormat="1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1" fillId="7" borderId="38" xfId="0" applyFont="1" applyFill="1" applyBorder="1" applyAlignment="1">
      <alignment horizontal="center" vertical="center"/>
    </xf>
    <xf numFmtId="0" fontId="1" fillId="7" borderId="39" xfId="0" applyFont="1" applyFill="1" applyBorder="1" applyAlignment="1">
      <alignment horizontal="center" vertical="center"/>
    </xf>
    <xf numFmtId="0" fontId="1" fillId="7" borderId="40" xfId="0" applyFont="1" applyFill="1" applyBorder="1" applyAlignment="1">
      <alignment horizontal="center" vertical="center"/>
    </xf>
    <xf numFmtId="1" fontId="1" fillId="7" borderId="42" xfId="0" applyNumberFormat="1" applyFont="1" applyFill="1" applyBorder="1" applyAlignment="1">
      <alignment horizontal="center" vertical="center"/>
    </xf>
    <xf numFmtId="1" fontId="1" fillId="7" borderId="43" xfId="0" applyNumberFormat="1" applyFont="1" applyFill="1" applyBorder="1" applyAlignment="1">
      <alignment horizontal="center" vertical="center"/>
    </xf>
    <xf numFmtId="1" fontId="1" fillId="7" borderId="44" xfId="0" applyNumberFormat="1" applyFont="1" applyFill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" fontId="9" fillId="7" borderId="50" xfId="0" applyNumberFormat="1" applyFont="1" applyFill="1" applyBorder="1" applyAlignment="1">
      <alignment horizontal="center" vertical="center"/>
    </xf>
    <xf numFmtId="1" fontId="9" fillId="7" borderId="15" xfId="0" applyNumberFormat="1" applyFont="1" applyFill="1" applyBorder="1" applyAlignment="1">
      <alignment horizontal="center" vertical="center"/>
    </xf>
    <xf numFmtId="1" fontId="9" fillId="7" borderId="51" xfId="0" applyNumberFormat="1" applyFont="1" applyFill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1" fontId="9" fillId="7" borderId="57" xfId="0" applyNumberFormat="1" applyFont="1" applyFill="1" applyBorder="1" applyAlignment="1">
      <alignment horizontal="center" vertical="center"/>
    </xf>
    <xf numFmtId="1" fontId="9" fillId="7" borderId="23" xfId="0" applyNumberFormat="1" applyFont="1" applyFill="1" applyBorder="1" applyAlignment="1">
      <alignment horizontal="center" vertical="center"/>
    </xf>
    <xf numFmtId="1" fontId="9" fillId="7" borderId="58" xfId="0" applyNumberFormat="1" applyFont="1" applyFill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1" fontId="10" fillId="0" borderId="45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" fontId="10" fillId="0" borderId="46" xfId="0" applyNumberFormat="1" applyFont="1" applyBorder="1" applyAlignment="1">
      <alignment horizontal="center" vertical="center"/>
    </xf>
    <xf numFmtId="1" fontId="10" fillId="3" borderId="42" xfId="0" applyNumberFormat="1" applyFont="1" applyFill="1" applyBorder="1" applyAlignment="1">
      <alignment horizontal="center" vertical="center"/>
    </xf>
    <xf numFmtId="1" fontId="10" fillId="3" borderId="43" xfId="0" applyNumberFormat="1" applyFont="1" applyFill="1" applyBorder="1" applyAlignment="1">
      <alignment horizontal="center" vertical="center"/>
    </xf>
    <xf numFmtId="1" fontId="10" fillId="3" borderId="44" xfId="0" applyNumberFormat="1" applyFont="1" applyFill="1" applyBorder="1" applyAlignment="1">
      <alignment horizontal="center" vertical="center"/>
    </xf>
    <xf numFmtId="1" fontId="12" fillId="0" borderId="55" xfId="0" applyNumberFormat="1" applyFont="1" applyBorder="1" applyAlignment="1">
      <alignment horizontal="center" vertical="center"/>
    </xf>
    <xf numFmtId="1" fontId="12" fillId="0" borderId="6" xfId="0" applyNumberFormat="1" applyFont="1" applyBorder="1" applyAlignment="1">
      <alignment horizontal="center" vertical="center"/>
    </xf>
    <xf numFmtId="1" fontId="12" fillId="0" borderId="56" xfId="0" applyNumberFormat="1" applyFont="1" applyBorder="1" applyAlignment="1">
      <alignment horizontal="center" vertical="center"/>
    </xf>
    <xf numFmtId="1" fontId="12" fillId="3" borderId="57" xfId="0" applyNumberFormat="1" applyFont="1" applyFill="1" applyBorder="1" applyAlignment="1">
      <alignment horizontal="center" vertical="center"/>
    </xf>
    <xf numFmtId="1" fontId="12" fillId="3" borderId="23" xfId="0" applyNumberFormat="1" applyFont="1" applyFill="1" applyBorder="1" applyAlignment="1">
      <alignment horizontal="center" vertical="center"/>
    </xf>
    <xf numFmtId="1" fontId="12" fillId="3" borderId="58" xfId="0" applyNumberFormat="1" applyFont="1" applyFill="1" applyBorder="1" applyAlignment="1">
      <alignment horizontal="center" vertical="center"/>
    </xf>
    <xf numFmtId="1" fontId="12" fillId="0" borderId="45" xfId="0" applyNumberFormat="1" applyFont="1" applyBorder="1" applyAlignment="1">
      <alignment horizontal="center" vertical="center"/>
    </xf>
    <xf numFmtId="1" fontId="12" fillId="0" borderId="46" xfId="0" applyNumberFormat="1" applyFont="1" applyBorder="1" applyAlignment="1">
      <alignment horizontal="center" vertical="center"/>
    </xf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1" fontId="1" fillId="8" borderId="3" xfId="0" applyNumberFormat="1" applyFont="1" applyFill="1" applyBorder="1" applyAlignment="1">
      <alignment horizontal="center" vertical="center"/>
    </xf>
    <xf numFmtId="1" fontId="1" fillId="8" borderId="11" xfId="0" applyNumberFormat="1" applyFont="1" applyFill="1" applyBorder="1" applyAlignment="1">
      <alignment horizontal="center" vertical="center"/>
    </xf>
    <xf numFmtId="49" fontId="1" fillId="8" borderId="11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vertical="center"/>
    </xf>
    <xf numFmtId="0" fontId="1" fillId="8" borderId="4" xfId="0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right" vertical="center"/>
    </xf>
    <xf numFmtId="1" fontId="3" fillId="0" borderId="4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46" xfId="0" applyNumberFormat="1" applyFont="1" applyBorder="1" applyAlignment="1">
      <alignment horizontal="center" vertical="center"/>
    </xf>
    <xf numFmtId="1" fontId="16" fillId="0" borderId="45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" fontId="16" fillId="0" borderId="46" xfId="0" applyNumberFormat="1" applyFont="1" applyBorder="1" applyAlignment="1">
      <alignment horizontal="center" vertical="center"/>
    </xf>
    <xf numFmtId="1" fontId="16" fillId="0" borderId="55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1" fontId="16" fillId="0" borderId="56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left" vertical="center" wrapText="1"/>
    </xf>
    <xf numFmtId="0" fontId="3" fillId="0" borderId="54" xfId="0" applyFont="1" applyBorder="1" applyAlignment="1">
      <alignment horizontal="left" vertical="center" wrapText="1"/>
    </xf>
    <xf numFmtId="1" fontId="14" fillId="0" borderId="41" xfId="0" applyNumberFormat="1" applyFont="1" applyBorder="1" applyAlignment="1">
      <alignment horizontal="center" vertical="center"/>
    </xf>
    <xf numFmtId="1" fontId="14" fillId="0" borderId="54" xfId="0" applyNumberFormat="1" applyFont="1" applyBorder="1" applyAlignment="1">
      <alignment horizontal="center" vertical="center"/>
    </xf>
    <xf numFmtId="164" fontId="1" fillId="0" borderId="47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1" fontId="8" fillId="0" borderId="48" xfId="0" applyNumberFormat="1" applyFont="1" applyBorder="1" applyAlignment="1">
      <alignment horizontal="center" vertical="center"/>
    </xf>
    <xf numFmtId="1" fontId="8" fillId="0" borderId="60" xfId="0" applyNumberFormat="1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left" vertical="center" wrapText="1"/>
    </xf>
    <xf numFmtId="1" fontId="14" fillId="0" borderId="49" xfId="0" applyNumberFormat="1" applyFont="1" applyBorder="1" applyAlignment="1">
      <alignment horizontal="center" vertical="center"/>
    </xf>
    <xf numFmtId="164" fontId="1" fillId="0" borderId="52" xfId="0" applyNumberFormat="1" applyFont="1" applyBorder="1" applyAlignment="1">
      <alignment horizontal="center" vertical="center"/>
    </xf>
    <xf numFmtId="1" fontId="8" fillId="0" borderId="53" xfId="0" applyNumberFormat="1" applyFont="1" applyBorder="1" applyAlignment="1">
      <alignment horizontal="center" vertical="center"/>
    </xf>
    <xf numFmtId="1" fontId="1" fillId="7" borderId="37" xfId="0" applyNumberFormat="1" applyFont="1" applyFill="1" applyBorder="1" applyAlignment="1">
      <alignment horizontal="center" vertical="center"/>
    </xf>
    <xf numFmtId="1" fontId="1" fillId="7" borderId="9" xfId="0" applyNumberFormat="1" applyFont="1" applyFill="1" applyBorder="1" applyAlignment="1">
      <alignment horizontal="center" vertical="center"/>
    </xf>
    <xf numFmtId="1" fontId="1" fillId="7" borderId="38" xfId="0" applyNumberFormat="1" applyFont="1" applyFill="1" applyBorder="1" applyAlignment="1">
      <alignment horizontal="center" vertical="center"/>
    </xf>
    <xf numFmtId="0" fontId="1" fillId="7" borderId="37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3" fillId="6" borderId="41" xfId="0" applyFont="1" applyFill="1" applyBorder="1" applyAlignment="1">
      <alignment horizontal="left" vertical="center" wrapText="1"/>
    </xf>
    <xf numFmtId="0" fontId="3" fillId="6" borderId="49" xfId="0" applyFont="1" applyFill="1" applyBorder="1" applyAlignment="1">
      <alignment horizontal="left" vertical="center" wrapText="1"/>
    </xf>
    <xf numFmtId="1" fontId="14" fillId="0" borderId="47" xfId="0" applyNumberFormat="1" applyFont="1" applyBorder="1" applyAlignment="1">
      <alignment horizontal="center" vertical="center"/>
    </xf>
    <xf numFmtId="1" fontId="14" fillId="0" borderId="52" xfId="0" applyNumberFormat="1" applyFont="1" applyBorder="1" applyAlignment="1">
      <alignment horizontal="center" vertical="center"/>
    </xf>
    <xf numFmtId="0" fontId="3" fillId="6" borderId="54" xfId="0" applyFont="1" applyFill="1" applyBorder="1" applyAlignment="1">
      <alignment horizontal="left" vertical="center" wrapText="1"/>
    </xf>
    <xf numFmtId="1" fontId="14" fillId="0" borderId="59" xfId="0" applyNumberFormat="1" applyFont="1" applyBorder="1" applyAlignment="1">
      <alignment horizontal="center" vertical="center"/>
    </xf>
    <xf numFmtId="1" fontId="1" fillId="6" borderId="37" xfId="0" applyNumberFormat="1" applyFont="1" applyFill="1" applyBorder="1" applyAlignment="1">
      <alignment horizontal="center" vertical="center"/>
    </xf>
    <xf numFmtId="1" fontId="1" fillId="6" borderId="9" xfId="0" applyNumberFormat="1" applyFont="1" applyFill="1" applyBorder="1" applyAlignment="1">
      <alignment horizontal="center" vertical="center"/>
    </xf>
    <xf numFmtId="1" fontId="1" fillId="6" borderId="38" xfId="0" applyNumberFormat="1" applyFont="1" applyFill="1" applyBorder="1" applyAlignment="1">
      <alignment horizontal="center" vertical="center"/>
    </xf>
    <xf numFmtId="0" fontId="1" fillId="6" borderId="37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38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left" vertical="center" wrapText="1"/>
    </xf>
    <xf numFmtId="0" fontId="3" fillId="3" borderId="49" xfId="0" applyFont="1" applyFill="1" applyBorder="1" applyAlignment="1">
      <alignment horizontal="left" vertical="center" wrapText="1"/>
    </xf>
    <xf numFmtId="0" fontId="3" fillId="3" borderId="54" xfId="0" applyFont="1" applyFill="1" applyBorder="1" applyAlignment="1">
      <alignment horizontal="left" vertical="center" wrapText="1"/>
    </xf>
    <xf numFmtId="1" fontId="15" fillId="0" borderId="47" xfId="0" applyNumberFormat="1" applyFont="1" applyBorder="1" applyAlignment="1">
      <alignment horizontal="center" vertical="center"/>
    </xf>
    <xf numFmtId="1" fontId="15" fillId="0" borderId="59" xfId="0" applyNumberFormat="1" applyFont="1" applyBorder="1" applyAlignment="1">
      <alignment horizontal="center" vertical="center"/>
    </xf>
    <xf numFmtId="164" fontId="10" fillId="0" borderId="47" xfId="0" applyNumberFormat="1" applyFont="1" applyBorder="1" applyAlignment="1">
      <alignment horizontal="center" vertical="center"/>
    </xf>
    <xf numFmtId="164" fontId="10" fillId="0" borderId="59" xfId="0" applyNumberFormat="1" applyFont="1" applyBorder="1" applyAlignment="1">
      <alignment horizontal="center" vertical="center"/>
    </xf>
    <xf numFmtId="1" fontId="11" fillId="0" borderId="48" xfId="0" applyNumberFormat="1" applyFont="1" applyBorder="1" applyAlignment="1">
      <alignment horizontal="center" vertical="center"/>
    </xf>
    <xf numFmtId="1" fontId="11" fillId="0" borderId="60" xfId="0" applyNumberFormat="1" applyFont="1" applyBorder="1" applyAlignment="1">
      <alignment horizontal="center" vertical="center"/>
    </xf>
    <xf numFmtId="1" fontId="1" fillId="3" borderId="37" xfId="0" applyNumberFormat="1" applyFont="1" applyFill="1" applyBorder="1" applyAlignment="1">
      <alignment horizontal="center" vertical="center"/>
    </xf>
    <xf numFmtId="1" fontId="1" fillId="3" borderId="9" xfId="0" applyNumberFormat="1" applyFont="1" applyFill="1" applyBorder="1" applyAlignment="1">
      <alignment horizontal="center" vertical="center"/>
    </xf>
    <xf numFmtId="1" fontId="1" fillId="3" borderId="38" xfId="0" applyNumberFormat="1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left" vertical="center"/>
    </xf>
    <xf numFmtId="0" fontId="3" fillId="2" borderId="49" xfId="0" applyFont="1" applyFill="1" applyBorder="1" applyAlignment="1">
      <alignment horizontal="left" vertical="center"/>
    </xf>
    <xf numFmtId="0" fontId="3" fillId="2" borderId="54" xfId="0" applyFont="1" applyFill="1" applyBorder="1" applyAlignment="1">
      <alignment horizontal="left" vertical="center"/>
    </xf>
    <xf numFmtId="0" fontId="3" fillId="2" borderId="41" xfId="0" applyFont="1" applyFill="1" applyBorder="1" applyAlignment="1">
      <alignment horizontal="left" vertical="center" wrapText="1"/>
    </xf>
    <xf numFmtId="0" fontId="3" fillId="2" borderId="49" xfId="0" applyFont="1" applyFill="1" applyBorder="1" applyAlignment="1">
      <alignment horizontal="left" vertical="center" wrapText="1"/>
    </xf>
    <xf numFmtId="1" fontId="1" fillId="2" borderId="37" xfId="0" applyNumberFormat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/>
    </xf>
    <xf numFmtId="1" fontId="1" fillId="2" borderId="38" xfId="0" applyNumberFormat="1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left" vertical="center"/>
    </xf>
    <xf numFmtId="0" fontId="1" fillId="4" borderId="23" xfId="0" applyFont="1" applyFill="1" applyBorder="1" applyAlignment="1">
      <alignment horizontal="left" vertical="center"/>
    </xf>
    <xf numFmtId="0" fontId="1" fillId="4" borderId="31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center" textRotation="45" wrapText="1"/>
    </xf>
    <xf numFmtId="0" fontId="5" fillId="0" borderId="35" xfId="0" applyFont="1" applyBorder="1" applyAlignment="1">
      <alignment horizontal="left" vertical="center" textRotation="45" wrapText="1"/>
    </xf>
    <xf numFmtId="0" fontId="5" fillId="0" borderId="27" xfId="0" applyFont="1" applyBorder="1" applyAlignment="1">
      <alignment horizontal="left" vertical="center" textRotation="45" wrapText="1"/>
    </xf>
    <xf numFmtId="0" fontId="5" fillId="0" borderId="28" xfId="0" applyFont="1" applyBorder="1" applyAlignment="1">
      <alignment horizontal="left" vertical="center" textRotation="45" wrapText="1"/>
    </xf>
    <xf numFmtId="0" fontId="5" fillId="0" borderId="0" xfId="0" applyFont="1" applyBorder="1" applyAlignment="1">
      <alignment horizontal="left" vertical="center" textRotation="45" wrapText="1"/>
    </xf>
    <xf numFmtId="0" fontId="5" fillId="0" borderId="29" xfId="0" applyFont="1" applyBorder="1" applyAlignment="1">
      <alignment horizontal="left" vertical="center" textRotation="45" wrapText="1"/>
    </xf>
    <xf numFmtId="0" fontId="5" fillId="0" borderId="30" xfId="0" applyFont="1" applyBorder="1" applyAlignment="1">
      <alignment horizontal="left" vertical="center" textRotation="45" wrapText="1"/>
    </xf>
    <xf numFmtId="0" fontId="5" fillId="0" borderId="23" xfId="0" applyFont="1" applyBorder="1" applyAlignment="1">
      <alignment horizontal="left" vertical="center" textRotation="45" wrapText="1"/>
    </xf>
    <xf numFmtId="0" fontId="5" fillId="0" borderId="31" xfId="0" applyFont="1" applyBorder="1" applyAlignment="1">
      <alignment horizontal="left" vertical="center" textRotation="45" wrapText="1"/>
    </xf>
    <xf numFmtId="0" fontId="5" fillId="4" borderId="26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1" fillId="4" borderId="29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83"/>
  <sheetViews>
    <sheetView showGridLines="0" tabSelected="1" topLeftCell="E19" zoomScale="80" zoomScaleNormal="80" workbookViewId="0">
      <selection activeCell="AE27" sqref="AE27:AE28"/>
    </sheetView>
  </sheetViews>
  <sheetFormatPr defaultRowHeight="15" x14ac:dyDescent="0.2"/>
  <cols>
    <col min="1" max="1" width="8" style="1" bestFit="1" customWidth="1"/>
    <col min="2" max="2" width="4.140625" style="1" bestFit="1" customWidth="1"/>
    <col min="3" max="3" width="9.28515625" style="1" bestFit="1" customWidth="1"/>
    <col min="4" max="4" width="8" style="1" bestFit="1" customWidth="1"/>
    <col min="5" max="5" width="26.140625" style="2" bestFit="1" customWidth="1"/>
    <col min="6" max="6" width="5.42578125" style="1" customWidth="1"/>
    <col min="7" max="7" width="26.140625" style="2" bestFit="1" customWidth="1"/>
    <col min="8" max="8" width="6.7109375" style="1" customWidth="1"/>
    <col min="9" max="9" width="2.28515625" style="1" bestFit="1" customWidth="1"/>
    <col min="10" max="10" width="7.28515625" style="1" customWidth="1"/>
    <col min="11" max="11" width="8.5703125" style="1" customWidth="1"/>
    <col min="12" max="12" width="2.28515625" style="1" bestFit="1" customWidth="1"/>
    <col min="13" max="13" width="8.5703125" style="1" customWidth="1"/>
    <col min="14" max="14" width="3.28515625" style="32" customWidth="1"/>
    <col min="15" max="15" width="15.7109375" style="32" customWidth="1"/>
    <col min="16" max="27" width="4.28515625" style="32" customWidth="1"/>
    <col min="28" max="28" width="7.140625" style="32" customWidth="1"/>
    <col min="29" max="29" width="2.28515625" style="32" bestFit="1" customWidth="1"/>
    <col min="30" max="30" width="7.140625" style="32" customWidth="1"/>
    <col min="31" max="31" width="8" style="32" bestFit="1" customWidth="1"/>
    <col min="32" max="32" width="13.5703125" style="32" customWidth="1"/>
    <col min="33" max="33" width="10.42578125" style="32" bestFit="1" customWidth="1"/>
    <col min="34" max="16384" width="9.140625" style="32"/>
  </cols>
  <sheetData>
    <row r="1" spans="1:33" ht="37.5" customHeight="1" x14ac:dyDescent="0.2">
      <c r="A1" s="261" t="s">
        <v>23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</row>
    <row r="2" spans="1:33" ht="9.75" customHeight="1" thickBo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33" ht="24.75" x14ac:dyDescent="0.2">
      <c r="A3" s="266" t="s">
        <v>24</v>
      </c>
      <c r="B3" s="267"/>
      <c r="C3" s="268"/>
      <c r="D3" s="31"/>
      <c r="E3" s="54" t="s">
        <v>15</v>
      </c>
      <c r="F3" s="33"/>
      <c r="G3" s="57" t="s">
        <v>17</v>
      </c>
      <c r="H3" s="33"/>
      <c r="I3" s="275" t="s">
        <v>16</v>
      </c>
      <c r="J3" s="276"/>
      <c r="K3" s="276"/>
      <c r="L3" s="276"/>
      <c r="M3" s="277"/>
      <c r="O3" s="201" t="s">
        <v>48</v>
      </c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3"/>
    </row>
    <row r="4" spans="1:33" ht="24.75" x14ac:dyDescent="0.2">
      <c r="A4" s="269"/>
      <c r="B4" s="270"/>
      <c r="C4" s="271"/>
      <c r="D4" s="31"/>
      <c r="E4" s="55" t="s">
        <v>27</v>
      </c>
      <c r="F4" s="69"/>
      <c r="G4" s="58" t="s">
        <v>30</v>
      </c>
      <c r="H4" s="34"/>
      <c r="I4" s="278" t="s">
        <v>25</v>
      </c>
      <c r="J4" s="279"/>
      <c r="K4" s="279"/>
      <c r="L4" s="279"/>
      <c r="M4" s="280"/>
      <c r="O4" s="204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6"/>
    </row>
    <row r="5" spans="1:33" ht="24.75" x14ac:dyDescent="0.2">
      <c r="A5" s="269"/>
      <c r="B5" s="270"/>
      <c r="C5" s="271"/>
      <c r="D5" s="31"/>
      <c r="E5" s="55" t="s">
        <v>6</v>
      </c>
      <c r="F5" s="69"/>
      <c r="G5" s="58" t="s">
        <v>8</v>
      </c>
      <c r="H5" s="34"/>
      <c r="I5" s="278" t="s">
        <v>29</v>
      </c>
      <c r="J5" s="279"/>
      <c r="K5" s="279"/>
      <c r="L5" s="279"/>
      <c r="M5" s="280"/>
      <c r="O5" s="204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6"/>
    </row>
    <row r="6" spans="1:33" ht="24.75" x14ac:dyDescent="0.2">
      <c r="A6" s="269"/>
      <c r="B6" s="270"/>
      <c r="C6" s="271"/>
      <c r="D6" s="31"/>
      <c r="E6" s="55" t="s">
        <v>22</v>
      </c>
      <c r="F6" s="69"/>
      <c r="G6" s="58" t="s">
        <v>5</v>
      </c>
      <c r="H6" s="34"/>
      <c r="I6" s="278" t="s">
        <v>3</v>
      </c>
      <c r="J6" s="279"/>
      <c r="K6" s="279"/>
      <c r="L6" s="279"/>
      <c r="M6" s="280"/>
      <c r="O6" s="204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6"/>
    </row>
    <row r="7" spans="1:33" ht="25.5" thickBot="1" x14ac:dyDescent="0.25">
      <c r="A7" s="272"/>
      <c r="B7" s="273"/>
      <c r="C7" s="274"/>
      <c r="D7" s="31"/>
      <c r="E7" s="56" t="s">
        <v>26</v>
      </c>
      <c r="F7" s="69"/>
      <c r="G7" s="78"/>
      <c r="H7" s="34"/>
      <c r="I7" s="258" t="s">
        <v>7</v>
      </c>
      <c r="J7" s="259"/>
      <c r="K7" s="259"/>
      <c r="L7" s="259"/>
      <c r="M7" s="260"/>
      <c r="O7" s="207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9"/>
    </row>
    <row r="8" spans="1:33" ht="11.25" customHeight="1" thickBot="1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</row>
    <row r="9" spans="1:33" ht="20.25" customHeight="1" thickBot="1" x14ac:dyDescent="0.25">
      <c r="A9" s="20" t="s">
        <v>9</v>
      </c>
      <c r="B9" s="20" t="s">
        <v>18</v>
      </c>
      <c r="C9" s="21" t="s">
        <v>10</v>
      </c>
      <c r="D9" s="22" t="s">
        <v>11</v>
      </c>
      <c r="E9" s="262" t="s">
        <v>12</v>
      </c>
      <c r="F9" s="263"/>
      <c r="G9" s="264"/>
      <c r="H9" s="262" t="s">
        <v>13</v>
      </c>
      <c r="I9" s="263"/>
      <c r="J9" s="264"/>
      <c r="K9" s="265" t="s">
        <v>14</v>
      </c>
      <c r="L9" s="263"/>
      <c r="M9" s="264"/>
      <c r="O9" s="92" t="s">
        <v>0</v>
      </c>
      <c r="P9" s="252" t="s">
        <v>31</v>
      </c>
      <c r="Q9" s="253"/>
      <c r="R9" s="254"/>
      <c r="S9" s="252" t="s">
        <v>38</v>
      </c>
      <c r="T9" s="253"/>
      <c r="U9" s="254"/>
      <c r="V9" s="252" t="s">
        <v>22</v>
      </c>
      <c r="W9" s="253"/>
      <c r="X9" s="254"/>
      <c r="Y9" s="252" t="s">
        <v>26</v>
      </c>
      <c r="Z9" s="253"/>
      <c r="AA9" s="254"/>
      <c r="AB9" s="255" t="s">
        <v>34</v>
      </c>
      <c r="AC9" s="256"/>
      <c r="AD9" s="257"/>
      <c r="AE9" s="93" t="s">
        <v>45</v>
      </c>
      <c r="AF9" s="94" t="s">
        <v>35</v>
      </c>
      <c r="AG9" s="95" t="s">
        <v>36</v>
      </c>
    </row>
    <row r="10" spans="1:33" ht="21" customHeight="1" x14ac:dyDescent="0.2">
      <c r="A10" s="79">
        <v>0.375</v>
      </c>
      <c r="B10" s="80">
        <v>1</v>
      </c>
      <c r="C10" s="81">
        <v>1</v>
      </c>
      <c r="D10" s="82" t="s">
        <v>0</v>
      </c>
      <c r="E10" s="65" t="s">
        <v>27</v>
      </c>
      <c r="F10" s="70" t="s">
        <v>1</v>
      </c>
      <c r="G10" s="66" t="s">
        <v>26</v>
      </c>
      <c r="H10" s="16">
        <v>1</v>
      </c>
      <c r="I10" s="15" t="s">
        <v>1</v>
      </c>
      <c r="J10" s="17">
        <v>1</v>
      </c>
      <c r="K10" s="15">
        <v>46</v>
      </c>
      <c r="L10" s="15" t="s">
        <v>1</v>
      </c>
      <c r="M10" s="17">
        <v>39</v>
      </c>
      <c r="O10" s="250" t="s">
        <v>37</v>
      </c>
      <c r="P10" s="96"/>
      <c r="Q10" s="97"/>
      <c r="R10" s="98"/>
      <c r="S10" s="99">
        <f>SUM(H14)</f>
        <v>2</v>
      </c>
      <c r="T10" s="100" t="s">
        <v>1</v>
      </c>
      <c r="U10" s="101">
        <f>SUM(J14)</f>
        <v>0</v>
      </c>
      <c r="V10" s="99">
        <f>SUM(H18)</f>
        <v>2</v>
      </c>
      <c r="W10" s="100" t="s">
        <v>1</v>
      </c>
      <c r="X10" s="101">
        <f>SUM(J18)</f>
        <v>0</v>
      </c>
      <c r="Y10" s="99">
        <f>SUM(H10)</f>
        <v>1</v>
      </c>
      <c r="Z10" s="100" t="s">
        <v>1</v>
      </c>
      <c r="AA10" s="101">
        <f>SUM(J10)</f>
        <v>1</v>
      </c>
      <c r="AB10" s="99">
        <f>SUM(Y10+S10+P10+V10)</f>
        <v>5</v>
      </c>
      <c r="AC10" s="3" t="s">
        <v>1</v>
      </c>
      <c r="AD10" s="101">
        <f>SUM(AA10+U10+R10+X10)</f>
        <v>1</v>
      </c>
      <c r="AE10" s="222">
        <f t="shared" ref="AE10:AE16" si="0">SUM(P10+S10+V10+Y10)</f>
        <v>5</v>
      </c>
      <c r="AF10" s="197">
        <f>SUM(AB11/AD11)</f>
        <v>1.4747474747474747</v>
      </c>
      <c r="AG10" s="199">
        <v>1</v>
      </c>
    </row>
    <row r="11" spans="1:33" ht="21" customHeight="1" x14ac:dyDescent="0.2">
      <c r="A11" s="83"/>
      <c r="B11" s="84">
        <v>2</v>
      </c>
      <c r="C11" s="85">
        <v>2</v>
      </c>
      <c r="D11" s="82" t="s">
        <v>0</v>
      </c>
      <c r="E11" s="67" t="s">
        <v>6</v>
      </c>
      <c r="F11" s="71" t="s">
        <v>1</v>
      </c>
      <c r="G11" s="68" t="s">
        <v>22</v>
      </c>
      <c r="H11" s="9">
        <v>2</v>
      </c>
      <c r="I11" s="3" t="s">
        <v>1</v>
      </c>
      <c r="J11" s="10">
        <v>0</v>
      </c>
      <c r="K11" s="3">
        <v>50</v>
      </c>
      <c r="L11" s="3" t="s">
        <v>1</v>
      </c>
      <c r="M11" s="10">
        <v>44</v>
      </c>
      <c r="O11" s="251"/>
      <c r="P11" s="102"/>
      <c r="Q11" s="103"/>
      <c r="R11" s="104"/>
      <c r="S11" s="105">
        <f>SUM(K14)</f>
        <v>50</v>
      </c>
      <c r="T11" s="106" t="s">
        <v>1</v>
      </c>
      <c r="U11" s="107">
        <f>SUM(M14)</f>
        <v>33</v>
      </c>
      <c r="V11" s="105">
        <f>SUM(K18)</f>
        <v>50</v>
      </c>
      <c r="W11" s="106" t="s">
        <v>1</v>
      </c>
      <c r="X11" s="107">
        <f>SUM(M18)</f>
        <v>27</v>
      </c>
      <c r="Y11" s="105">
        <f>SUM(K10)</f>
        <v>46</v>
      </c>
      <c r="Z11" s="106" t="s">
        <v>1</v>
      </c>
      <c r="AA11" s="107">
        <f>SUM(M10)</f>
        <v>39</v>
      </c>
      <c r="AB11" s="105">
        <f t="shared" ref="AB11:AB17" si="1">SUM(Y11+S11+P11+V11)</f>
        <v>146</v>
      </c>
      <c r="AC11" s="108" t="s">
        <v>1</v>
      </c>
      <c r="AD11" s="107">
        <f t="shared" ref="AD11:AD17" si="2">SUM(AA11+U11+R11+X11)</f>
        <v>99</v>
      </c>
      <c r="AE11" s="223"/>
      <c r="AF11" s="212"/>
      <c r="AG11" s="213"/>
    </row>
    <row r="12" spans="1:33" ht="21" customHeight="1" x14ac:dyDescent="0.2">
      <c r="A12" s="83"/>
      <c r="B12" s="84">
        <v>3</v>
      </c>
      <c r="C12" s="85">
        <v>3</v>
      </c>
      <c r="D12" s="82" t="s">
        <v>4</v>
      </c>
      <c r="E12" s="59" t="s">
        <v>25</v>
      </c>
      <c r="F12" s="72" t="s">
        <v>1</v>
      </c>
      <c r="G12" s="60" t="s">
        <v>3</v>
      </c>
      <c r="H12" s="9">
        <v>2</v>
      </c>
      <c r="I12" s="3" t="s">
        <v>1</v>
      </c>
      <c r="J12" s="10">
        <v>0</v>
      </c>
      <c r="K12" s="3">
        <v>50</v>
      </c>
      <c r="L12" s="3" t="s">
        <v>1</v>
      </c>
      <c r="M12" s="10">
        <v>29</v>
      </c>
      <c r="O12" s="247" t="s">
        <v>6</v>
      </c>
      <c r="P12" s="99">
        <f>SUM(U10)</f>
        <v>0</v>
      </c>
      <c r="Q12" s="100" t="s">
        <v>1</v>
      </c>
      <c r="R12" s="101">
        <f>SUM(S10)</f>
        <v>2</v>
      </c>
      <c r="S12" s="96"/>
      <c r="T12" s="97"/>
      <c r="U12" s="98"/>
      <c r="V12" s="99">
        <f>SUM(H11)</f>
        <v>2</v>
      </c>
      <c r="W12" s="100" t="s">
        <v>1</v>
      </c>
      <c r="X12" s="101">
        <f>SUM(J11)</f>
        <v>0</v>
      </c>
      <c r="Y12" s="99">
        <f>SUM(H19)</f>
        <v>2</v>
      </c>
      <c r="Z12" s="100" t="s">
        <v>1</v>
      </c>
      <c r="AA12" s="101">
        <f>SUM(J19)</f>
        <v>0</v>
      </c>
      <c r="AB12" s="99">
        <f t="shared" si="1"/>
        <v>4</v>
      </c>
      <c r="AC12" s="3" t="s">
        <v>1</v>
      </c>
      <c r="AD12" s="101">
        <f t="shared" si="2"/>
        <v>2</v>
      </c>
      <c r="AE12" s="222">
        <f t="shared" si="0"/>
        <v>4</v>
      </c>
      <c r="AF12" s="197">
        <f>SUM(AB13/AD13)</f>
        <v>1</v>
      </c>
      <c r="AG12" s="199">
        <v>2</v>
      </c>
    </row>
    <row r="13" spans="1:33" ht="21" customHeight="1" x14ac:dyDescent="0.2">
      <c r="A13" s="83"/>
      <c r="B13" s="84">
        <v>4</v>
      </c>
      <c r="C13" s="85">
        <v>4</v>
      </c>
      <c r="D13" s="82" t="s">
        <v>4</v>
      </c>
      <c r="E13" s="59" t="s">
        <v>29</v>
      </c>
      <c r="F13" s="72" t="s">
        <v>1</v>
      </c>
      <c r="G13" s="60" t="s">
        <v>7</v>
      </c>
      <c r="H13" s="9">
        <v>2</v>
      </c>
      <c r="I13" s="3" t="s">
        <v>1</v>
      </c>
      <c r="J13" s="10">
        <v>0</v>
      </c>
      <c r="K13" s="3">
        <v>50</v>
      </c>
      <c r="L13" s="3" t="s">
        <v>1</v>
      </c>
      <c r="M13" s="10">
        <v>41</v>
      </c>
      <c r="O13" s="248"/>
      <c r="P13" s="105">
        <f>SUM(U11)</f>
        <v>33</v>
      </c>
      <c r="Q13" s="106" t="s">
        <v>1</v>
      </c>
      <c r="R13" s="107">
        <f>SUM(S11)</f>
        <v>50</v>
      </c>
      <c r="S13" s="102"/>
      <c r="T13" s="103"/>
      <c r="U13" s="104"/>
      <c r="V13" s="105">
        <f>SUM(K11)</f>
        <v>50</v>
      </c>
      <c r="W13" s="106" t="s">
        <v>1</v>
      </c>
      <c r="X13" s="107">
        <f>SUM(M11)</f>
        <v>44</v>
      </c>
      <c r="Y13" s="105">
        <f>SUM(K19)</f>
        <v>50</v>
      </c>
      <c r="Z13" s="106" t="s">
        <v>1</v>
      </c>
      <c r="AA13" s="107">
        <f>SUM(M19)</f>
        <v>39</v>
      </c>
      <c r="AB13" s="105">
        <f t="shared" si="1"/>
        <v>133</v>
      </c>
      <c r="AC13" s="108" t="s">
        <v>1</v>
      </c>
      <c r="AD13" s="107">
        <f t="shared" si="2"/>
        <v>133</v>
      </c>
      <c r="AE13" s="223"/>
      <c r="AF13" s="212"/>
      <c r="AG13" s="213"/>
    </row>
    <row r="14" spans="1:33" ht="21" customHeight="1" x14ac:dyDescent="0.2">
      <c r="A14" s="18">
        <v>0.41666666666666669</v>
      </c>
      <c r="B14" s="35">
        <v>5</v>
      </c>
      <c r="C14" s="39">
        <v>1</v>
      </c>
      <c r="D14" s="19" t="s">
        <v>0</v>
      </c>
      <c r="E14" s="61" t="s">
        <v>27</v>
      </c>
      <c r="F14" s="73" t="s">
        <v>1</v>
      </c>
      <c r="G14" s="62" t="s">
        <v>6</v>
      </c>
      <c r="H14" s="9">
        <v>2</v>
      </c>
      <c r="I14" s="3" t="s">
        <v>1</v>
      </c>
      <c r="J14" s="10">
        <v>0</v>
      </c>
      <c r="K14" s="3">
        <v>50</v>
      </c>
      <c r="L14" s="3" t="s">
        <v>1</v>
      </c>
      <c r="M14" s="10">
        <v>33</v>
      </c>
      <c r="O14" s="247" t="s">
        <v>22</v>
      </c>
      <c r="P14" s="99">
        <f>SUM(X10)</f>
        <v>0</v>
      </c>
      <c r="Q14" s="100" t="s">
        <v>1</v>
      </c>
      <c r="R14" s="101">
        <f>SUM(V10)</f>
        <v>2</v>
      </c>
      <c r="S14" s="99">
        <f>SUM(X12)</f>
        <v>0</v>
      </c>
      <c r="T14" s="100" t="s">
        <v>1</v>
      </c>
      <c r="U14" s="101">
        <f>SUM(V12)</f>
        <v>2</v>
      </c>
      <c r="V14" s="96"/>
      <c r="W14" s="97"/>
      <c r="X14" s="98"/>
      <c r="Y14" s="99">
        <f>SUM(H15)</f>
        <v>0</v>
      </c>
      <c r="Z14" s="100" t="s">
        <v>1</v>
      </c>
      <c r="AA14" s="101">
        <f>SUM(J15)</f>
        <v>2</v>
      </c>
      <c r="AB14" s="99">
        <f t="shared" si="1"/>
        <v>0</v>
      </c>
      <c r="AC14" s="3" t="s">
        <v>1</v>
      </c>
      <c r="AD14" s="101">
        <f t="shared" si="2"/>
        <v>6</v>
      </c>
      <c r="AE14" s="222">
        <f t="shared" si="0"/>
        <v>0</v>
      </c>
      <c r="AF14" s="197">
        <f>SUM(AB15/AD15)</f>
        <v>0.70666666666666667</v>
      </c>
      <c r="AG14" s="199">
        <v>4</v>
      </c>
    </row>
    <row r="15" spans="1:33" ht="21" customHeight="1" x14ac:dyDescent="0.2">
      <c r="A15" s="9"/>
      <c r="B15" s="35">
        <v>6</v>
      </c>
      <c r="C15" s="39">
        <v>2</v>
      </c>
      <c r="D15" s="19" t="s">
        <v>0</v>
      </c>
      <c r="E15" s="61" t="s">
        <v>22</v>
      </c>
      <c r="F15" s="73" t="s">
        <v>1</v>
      </c>
      <c r="G15" s="62" t="s">
        <v>26</v>
      </c>
      <c r="H15" s="9">
        <v>0</v>
      </c>
      <c r="I15" s="3" t="s">
        <v>1</v>
      </c>
      <c r="J15" s="10">
        <v>2</v>
      </c>
      <c r="K15" s="3">
        <v>35</v>
      </c>
      <c r="L15" s="3" t="s">
        <v>1</v>
      </c>
      <c r="M15" s="10">
        <v>50</v>
      </c>
      <c r="O15" s="248"/>
      <c r="P15" s="105">
        <f>SUM(X11)</f>
        <v>27</v>
      </c>
      <c r="Q15" s="106" t="s">
        <v>1</v>
      </c>
      <c r="R15" s="107">
        <f>SUM(V11)</f>
        <v>50</v>
      </c>
      <c r="S15" s="105">
        <f>SUM(X13)</f>
        <v>44</v>
      </c>
      <c r="T15" s="106" t="s">
        <v>1</v>
      </c>
      <c r="U15" s="107">
        <f>SUM(V13)</f>
        <v>50</v>
      </c>
      <c r="V15" s="102"/>
      <c r="W15" s="103"/>
      <c r="X15" s="104"/>
      <c r="Y15" s="105">
        <f>SUM(K15)</f>
        <v>35</v>
      </c>
      <c r="Z15" s="106" t="s">
        <v>1</v>
      </c>
      <c r="AA15" s="107">
        <f>SUM(M15)</f>
        <v>50</v>
      </c>
      <c r="AB15" s="105">
        <f t="shared" si="1"/>
        <v>106</v>
      </c>
      <c r="AC15" s="108" t="s">
        <v>1</v>
      </c>
      <c r="AD15" s="107">
        <f t="shared" si="2"/>
        <v>150</v>
      </c>
      <c r="AE15" s="223"/>
      <c r="AF15" s="212"/>
      <c r="AG15" s="213"/>
    </row>
    <row r="16" spans="1:33" ht="21" customHeight="1" x14ac:dyDescent="0.2">
      <c r="A16" s="9"/>
      <c r="B16" s="35">
        <v>7</v>
      </c>
      <c r="C16" s="39">
        <v>3</v>
      </c>
      <c r="D16" s="19" t="s">
        <v>2</v>
      </c>
      <c r="E16" s="63" t="s">
        <v>30</v>
      </c>
      <c r="F16" s="74" t="s">
        <v>1</v>
      </c>
      <c r="G16" s="64" t="s">
        <v>5</v>
      </c>
      <c r="H16" s="9">
        <v>1</v>
      </c>
      <c r="I16" s="3" t="s">
        <v>1</v>
      </c>
      <c r="J16" s="10">
        <v>1</v>
      </c>
      <c r="K16" s="3">
        <v>42</v>
      </c>
      <c r="L16" s="3" t="s">
        <v>1</v>
      </c>
      <c r="M16" s="10">
        <v>38</v>
      </c>
      <c r="O16" s="247" t="s">
        <v>26</v>
      </c>
      <c r="P16" s="99">
        <f>SUM(AA10)</f>
        <v>1</v>
      </c>
      <c r="Q16" s="100" t="s">
        <v>1</v>
      </c>
      <c r="R16" s="101">
        <f>SUM(Y10)</f>
        <v>1</v>
      </c>
      <c r="S16" s="99">
        <f>SUM(AA12)</f>
        <v>0</v>
      </c>
      <c r="T16" s="100" t="s">
        <v>1</v>
      </c>
      <c r="U16" s="101">
        <f>SUM(Y12)</f>
        <v>2</v>
      </c>
      <c r="V16" s="99">
        <f>SUM(AA14)</f>
        <v>2</v>
      </c>
      <c r="W16" s="100" t="s">
        <v>1</v>
      </c>
      <c r="X16" s="101">
        <f>SUM(Y14)</f>
        <v>0</v>
      </c>
      <c r="Y16" s="96"/>
      <c r="Z16" s="97"/>
      <c r="AA16" s="98"/>
      <c r="AB16" s="99">
        <f t="shared" si="1"/>
        <v>3</v>
      </c>
      <c r="AC16" s="3" t="s">
        <v>1</v>
      </c>
      <c r="AD16" s="101">
        <f t="shared" si="2"/>
        <v>3</v>
      </c>
      <c r="AE16" s="222">
        <f t="shared" si="0"/>
        <v>3</v>
      </c>
      <c r="AF16" s="197">
        <f>SUM(AB17/AD17)</f>
        <v>0.97709923664122134</v>
      </c>
      <c r="AG16" s="199">
        <v>3</v>
      </c>
    </row>
    <row r="17" spans="1:55" ht="21" customHeight="1" thickBot="1" x14ac:dyDescent="0.25">
      <c r="A17" s="9"/>
      <c r="B17" s="35">
        <v>8</v>
      </c>
      <c r="C17" s="39">
        <v>4</v>
      </c>
      <c r="D17" s="19" t="s">
        <v>4</v>
      </c>
      <c r="E17" s="59" t="s">
        <v>3</v>
      </c>
      <c r="F17" s="72" t="s">
        <v>1</v>
      </c>
      <c r="G17" s="60" t="s">
        <v>7</v>
      </c>
      <c r="H17" s="9">
        <v>0</v>
      </c>
      <c r="I17" s="3" t="s">
        <v>1</v>
      </c>
      <c r="J17" s="10">
        <v>2</v>
      </c>
      <c r="K17" s="3">
        <v>40</v>
      </c>
      <c r="L17" s="3" t="s">
        <v>1</v>
      </c>
      <c r="M17" s="10">
        <v>54</v>
      </c>
      <c r="O17" s="249"/>
      <c r="P17" s="109">
        <f>SUM(AA11)</f>
        <v>39</v>
      </c>
      <c r="Q17" s="110" t="s">
        <v>1</v>
      </c>
      <c r="R17" s="111">
        <f>SUM(Y11)</f>
        <v>46</v>
      </c>
      <c r="S17" s="109">
        <f>SUM(AA13)</f>
        <v>39</v>
      </c>
      <c r="T17" s="110" t="s">
        <v>1</v>
      </c>
      <c r="U17" s="111">
        <f>SUM(Y13)</f>
        <v>50</v>
      </c>
      <c r="V17" s="109">
        <f>SUM(AA15)</f>
        <v>50</v>
      </c>
      <c r="W17" s="110" t="s">
        <v>1</v>
      </c>
      <c r="X17" s="111">
        <f>SUM(Y15)</f>
        <v>35</v>
      </c>
      <c r="Y17" s="112"/>
      <c r="Z17" s="113"/>
      <c r="AA17" s="114"/>
      <c r="AB17" s="109">
        <f t="shared" si="1"/>
        <v>128</v>
      </c>
      <c r="AC17" s="115" t="s">
        <v>1</v>
      </c>
      <c r="AD17" s="111">
        <f t="shared" si="2"/>
        <v>131</v>
      </c>
      <c r="AE17" s="225"/>
      <c r="AF17" s="198"/>
      <c r="AG17" s="200"/>
    </row>
    <row r="18" spans="1:55" ht="21" customHeight="1" x14ac:dyDescent="0.2">
      <c r="A18" s="86">
        <v>0.45833333333333331</v>
      </c>
      <c r="B18" s="84">
        <v>9</v>
      </c>
      <c r="C18" s="85">
        <v>1</v>
      </c>
      <c r="D18" s="82" t="s">
        <v>0</v>
      </c>
      <c r="E18" s="61" t="s">
        <v>27</v>
      </c>
      <c r="F18" s="73" t="s">
        <v>1</v>
      </c>
      <c r="G18" s="62" t="s">
        <v>22</v>
      </c>
      <c r="H18" s="9">
        <v>2</v>
      </c>
      <c r="I18" s="3" t="s">
        <v>1</v>
      </c>
      <c r="J18" s="10">
        <v>0</v>
      </c>
      <c r="K18" s="3">
        <v>50</v>
      </c>
      <c r="L18" s="3" t="s">
        <v>1</v>
      </c>
      <c r="M18" s="10">
        <v>27</v>
      </c>
      <c r="O18" s="116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>
        <f>SUM(AB10+AB12+AB14+AB16)</f>
        <v>12</v>
      </c>
      <c r="AC18" s="37"/>
      <c r="AD18" s="37">
        <f>SUM(AD10+AD12+AD14+AD16)</f>
        <v>12</v>
      </c>
      <c r="AE18" s="37"/>
      <c r="AF18" s="2"/>
      <c r="AG18" s="2"/>
    </row>
    <row r="19" spans="1:55" ht="21" customHeight="1" thickBot="1" x14ac:dyDescent="0.25">
      <c r="A19" s="83"/>
      <c r="B19" s="84">
        <v>10</v>
      </c>
      <c r="C19" s="85">
        <v>2</v>
      </c>
      <c r="D19" s="82" t="s">
        <v>0</v>
      </c>
      <c r="E19" s="67" t="s">
        <v>6</v>
      </c>
      <c r="F19" s="73" t="s">
        <v>1</v>
      </c>
      <c r="G19" s="62" t="s">
        <v>26</v>
      </c>
      <c r="H19" s="9">
        <v>2</v>
      </c>
      <c r="I19" s="3" t="s">
        <v>1</v>
      </c>
      <c r="J19" s="10">
        <v>0</v>
      </c>
      <c r="K19" s="3">
        <v>50</v>
      </c>
      <c r="L19" s="3" t="s">
        <v>1</v>
      </c>
      <c r="M19" s="10">
        <v>39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 s="117">
        <f>SUM(AB11+AB13+AB15+AB17)</f>
        <v>513</v>
      </c>
      <c r="AC19" s="117"/>
      <c r="AD19" s="117">
        <f>SUM(AD11+AD13+AD15+AD17)</f>
        <v>513</v>
      </c>
      <c r="AE19" s="117"/>
      <c r="AF19"/>
      <c r="AG19"/>
    </row>
    <row r="20" spans="1:55" ht="21" customHeight="1" x14ac:dyDescent="0.2">
      <c r="A20" s="83"/>
      <c r="B20" s="84">
        <v>11</v>
      </c>
      <c r="C20" s="85">
        <v>3</v>
      </c>
      <c r="D20" s="82" t="s">
        <v>2</v>
      </c>
      <c r="E20" s="63" t="s">
        <v>8</v>
      </c>
      <c r="F20" s="74" t="s">
        <v>1</v>
      </c>
      <c r="G20" s="64" t="s">
        <v>5</v>
      </c>
      <c r="H20" s="9">
        <v>0</v>
      </c>
      <c r="I20" s="3" t="s">
        <v>1</v>
      </c>
      <c r="J20" s="10">
        <v>2</v>
      </c>
      <c r="K20" s="3">
        <v>25</v>
      </c>
      <c r="L20" s="3" t="s">
        <v>1</v>
      </c>
      <c r="M20" s="10">
        <v>50</v>
      </c>
      <c r="O20" s="132" t="s">
        <v>4</v>
      </c>
      <c r="P20" s="241" t="s">
        <v>32</v>
      </c>
      <c r="Q20" s="242"/>
      <c r="R20" s="243"/>
      <c r="S20" s="241" t="s">
        <v>33</v>
      </c>
      <c r="T20" s="242"/>
      <c r="U20" s="243"/>
      <c r="V20" s="241" t="s">
        <v>43</v>
      </c>
      <c r="W20" s="242"/>
      <c r="X20" s="243"/>
      <c r="Y20" s="241"/>
      <c r="Z20" s="242"/>
      <c r="AA20" s="243"/>
      <c r="AB20" s="244" t="s">
        <v>34</v>
      </c>
      <c r="AC20" s="245"/>
      <c r="AD20" s="246"/>
      <c r="AE20" s="139" t="s">
        <v>45</v>
      </c>
      <c r="AF20" s="140" t="s">
        <v>35</v>
      </c>
      <c r="AG20" s="141" t="s">
        <v>36</v>
      </c>
    </row>
    <row r="21" spans="1:55" ht="21" customHeight="1" x14ac:dyDescent="0.2">
      <c r="A21" s="83"/>
      <c r="B21" s="84">
        <v>12</v>
      </c>
      <c r="C21" s="85">
        <v>4</v>
      </c>
      <c r="D21" s="82" t="s">
        <v>4</v>
      </c>
      <c r="E21" s="59" t="s">
        <v>25</v>
      </c>
      <c r="F21" s="72" t="s">
        <v>1</v>
      </c>
      <c r="G21" s="60" t="s">
        <v>29</v>
      </c>
      <c r="H21" s="9">
        <v>0</v>
      </c>
      <c r="I21" s="3" t="s">
        <v>1</v>
      </c>
      <c r="J21" s="10">
        <v>2</v>
      </c>
      <c r="K21" s="3">
        <v>26</v>
      </c>
      <c r="L21" s="3" t="s">
        <v>1</v>
      </c>
      <c r="M21" s="10">
        <v>50</v>
      </c>
      <c r="O21" s="232" t="s">
        <v>30</v>
      </c>
      <c r="P21" s="133"/>
      <c r="Q21" s="134"/>
      <c r="R21" s="135"/>
      <c r="S21" s="99">
        <f>SUM(H22)</f>
        <v>2</v>
      </c>
      <c r="T21" s="100" t="s">
        <v>1</v>
      </c>
      <c r="U21" s="101">
        <f>SUM(J22)</f>
        <v>0</v>
      </c>
      <c r="V21" s="99">
        <f>SUM(H16)</f>
        <v>1</v>
      </c>
      <c r="W21" s="100" t="s">
        <v>1</v>
      </c>
      <c r="X21" s="101">
        <f>SUM(J16)</f>
        <v>1</v>
      </c>
      <c r="Y21" s="158">
        <v>0</v>
      </c>
      <c r="Z21" s="159" t="s">
        <v>1</v>
      </c>
      <c r="AA21" s="160">
        <v>0</v>
      </c>
      <c r="AB21" s="183">
        <f>SUM(Y21+S21+P21+V21)</f>
        <v>3</v>
      </c>
      <c r="AC21" s="184" t="s">
        <v>1</v>
      </c>
      <c r="AD21" s="185">
        <f>SUM(AA21+U21+R21+X21)</f>
        <v>1</v>
      </c>
      <c r="AE21" s="222">
        <f t="shared" ref="AE21" si="3">SUM(P21+S21+V21+Y21)</f>
        <v>3</v>
      </c>
      <c r="AF21" s="197">
        <f>SUM(AB22/AD22)</f>
        <v>1.5593220338983051</v>
      </c>
      <c r="AG21" s="199">
        <v>1</v>
      </c>
    </row>
    <row r="22" spans="1:55" ht="21" customHeight="1" x14ac:dyDescent="0.2">
      <c r="A22" s="18">
        <v>0.5</v>
      </c>
      <c r="B22" s="35">
        <v>13</v>
      </c>
      <c r="C22" s="39">
        <v>1</v>
      </c>
      <c r="D22" s="19" t="s">
        <v>2</v>
      </c>
      <c r="E22" s="63" t="s">
        <v>30</v>
      </c>
      <c r="F22" s="74" t="s">
        <v>1</v>
      </c>
      <c r="G22" s="64" t="s">
        <v>8</v>
      </c>
      <c r="H22" s="9">
        <v>2</v>
      </c>
      <c r="I22" s="3" t="s">
        <v>1</v>
      </c>
      <c r="J22" s="10">
        <v>0</v>
      </c>
      <c r="K22" s="3">
        <v>50</v>
      </c>
      <c r="L22" s="3" t="s">
        <v>1</v>
      </c>
      <c r="M22" s="10">
        <v>21</v>
      </c>
      <c r="O22" s="233"/>
      <c r="P22" s="136"/>
      <c r="Q22" s="137"/>
      <c r="R22" s="138"/>
      <c r="S22" s="105">
        <f>SUM(K22)</f>
        <v>50</v>
      </c>
      <c r="T22" s="106" t="s">
        <v>1</v>
      </c>
      <c r="U22" s="107">
        <f>SUM(M22)</f>
        <v>21</v>
      </c>
      <c r="V22" s="105">
        <f>SUM(K16)</f>
        <v>42</v>
      </c>
      <c r="W22" s="106" t="s">
        <v>1</v>
      </c>
      <c r="X22" s="107">
        <f>SUM(M16)</f>
        <v>38</v>
      </c>
      <c r="Y22" s="170">
        <v>0</v>
      </c>
      <c r="Z22" s="192" t="s">
        <v>1</v>
      </c>
      <c r="AA22" s="171">
        <v>0</v>
      </c>
      <c r="AB22" s="186">
        <f t="shared" ref="AB22:AB28" si="4">SUM(Y22+S22+P22+V22)</f>
        <v>92</v>
      </c>
      <c r="AC22" s="187" t="s">
        <v>1</v>
      </c>
      <c r="AD22" s="188">
        <f t="shared" ref="AD22:AD28" si="5">SUM(AA22+U22+R22+X22)</f>
        <v>59</v>
      </c>
      <c r="AE22" s="223"/>
      <c r="AF22" s="212"/>
      <c r="AG22" s="213"/>
    </row>
    <row r="23" spans="1:55" ht="21" customHeight="1" x14ac:dyDescent="0.2">
      <c r="A23" s="9"/>
      <c r="B23" s="35">
        <v>14</v>
      </c>
      <c r="C23" s="39">
        <v>2</v>
      </c>
      <c r="D23" s="19" t="s">
        <v>4</v>
      </c>
      <c r="E23" s="59" t="s">
        <v>29</v>
      </c>
      <c r="F23" s="72" t="s">
        <v>1</v>
      </c>
      <c r="G23" s="60" t="s">
        <v>3</v>
      </c>
      <c r="H23" s="9">
        <v>2</v>
      </c>
      <c r="I23" s="3" t="s">
        <v>1</v>
      </c>
      <c r="J23" s="10">
        <v>0</v>
      </c>
      <c r="K23" s="3">
        <v>50</v>
      </c>
      <c r="L23" s="3" t="s">
        <v>1</v>
      </c>
      <c r="M23" s="10">
        <v>28</v>
      </c>
      <c r="O23" s="232" t="s">
        <v>8</v>
      </c>
      <c r="P23" s="99">
        <f>SUM(U21)</f>
        <v>0</v>
      </c>
      <c r="Q23" s="100" t="s">
        <v>1</v>
      </c>
      <c r="R23" s="101">
        <f>SUM(S21)</f>
        <v>2</v>
      </c>
      <c r="S23" s="133"/>
      <c r="T23" s="134"/>
      <c r="U23" s="135"/>
      <c r="V23" s="99">
        <f>SUM(H20)</f>
        <v>0</v>
      </c>
      <c r="W23" s="100" t="s">
        <v>1</v>
      </c>
      <c r="X23" s="101">
        <f>SUM(J20)</f>
        <v>2</v>
      </c>
      <c r="Y23" s="158">
        <v>0</v>
      </c>
      <c r="Z23" s="159" t="s">
        <v>1</v>
      </c>
      <c r="AA23" s="160">
        <v>0</v>
      </c>
      <c r="AB23" s="183">
        <f t="shared" si="4"/>
        <v>0</v>
      </c>
      <c r="AC23" s="184" t="s">
        <v>1</v>
      </c>
      <c r="AD23" s="185">
        <f t="shared" si="5"/>
        <v>4</v>
      </c>
      <c r="AE23" s="222">
        <f t="shared" ref="AE23" si="6">SUM(P23+S23+V23+Y23)</f>
        <v>0</v>
      </c>
      <c r="AF23" s="197">
        <f>SUM(AB24/AD24)</f>
        <v>0.46</v>
      </c>
      <c r="AG23" s="199">
        <v>3</v>
      </c>
    </row>
    <row r="24" spans="1:55" ht="21" customHeight="1" thickBot="1" x14ac:dyDescent="0.25">
      <c r="A24" s="11"/>
      <c r="B24" s="36">
        <v>15</v>
      </c>
      <c r="C24" s="40">
        <v>3</v>
      </c>
      <c r="D24" s="53" t="s">
        <v>4</v>
      </c>
      <c r="E24" s="75" t="s">
        <v>25</v>
      </c>
      <c r="F24" s="76" t="s">
        <v>1</v>
      </c>
      <c r="G24" s="77" t="s">
        <v>7</v>
      </c>
      <c r="H24" s="11">
        <v>2</v>
      </c>
      <c r="I24" s="7" t="s">
        <v>1</v>
      </c>
      <c r="J24" s="12">
        <v>0</v>
      </c>
      <c r="K24" s="7">
        <v>50</v>
      </c>
      <c r="L24" s="7" t="s">
        <v>1</v>
      </c>
      <c r="M24" s="12">
        <v>41</v>
      </c>
      <c r="O24" s="233"/>
      <c r="P24" s="105">
        <f>SUM(U22)</f>
        <v>21</v>
      </c>
      <c r="Q24" s="106" t="s">
        <v>1</v>
      </c>
      <c r="R24" s="107">
        <f>SUM(S22)</f>
        <v>50</v>
      </c>
      <c r="S24" s="136"/>
      <c r="T24" s="137"/>
      <c r="U24" s="138"/>
      <c r="V24" s="105">
        <f>SUM(K20)</f>
        <v>25</v>
      </c>
      <c r="W24" s="106" t="s">
        <v>1</v>
      </c>
      <c r="X24" s="107">
        <f>SUM(M20)</f>
        <v>50</v>
      </c>
      <c r="Y24" s="170">
        <v>0</v>
      </c>
      <c r="Z24" s="192" t="s">
        <v>1</v>
      </c>
      <c r="AA24" s="171">
        <v>0</v>
      </c>
      <c r="AB24" s="186">
        <f t="shared" si="4"/>
        <v>46</v>
      </c>
      <c r="AC24" s="187" t="s">
        <v>1</v>
      </c>
      <c r="AD24" s="188">
        <f t="shared" si="5"/>
        <v>100</v>
      </c>
      <c r="AE24" s="223"/>
      <c r="AF24" s="212"/>
      <c r="AG24" s="213"/>
    </row>
    <row r="25" spans="1:55" ht="21" customHeight="1" thickBot="1" x14ac:dyDescent="0.25">
      <c r="B25" s="37"/>
      <c r="C25" s="37"/>
      <c r="O25" s="232" t="s">
        <v>5</v>
      </c>
      <c r="P25" s="99">
        <f>SUM(X21)</f>
        <v>1</v>
      </c>
      <c r="Q25" s="100" t="s">
        <v>1</v>
      </c>
      <c r="R25" s="101">
        <f>SUM(V21)</f>
        <v>1</v>
      </c>
      <c r="S25" s="99">
        <f>SUM(X23)</f>
        <v>2</v>
      </c>
      <c r="T25" s="100" t="s">
        <v>1</v>
      </c>
      <c r="U25" s="101">
        <f>SUM(V23)</f>
        <v>0</v>
      </c>
      <c r="V25" s="133"/>
      <c r="W25" s="134"/>
      <c r="X25" s="135"/>
      <c r="Y25" s="158">
        <v>0</v>
      </c>
      <c r="Z25" s="159" t="s">
        <v>1</v>
      </c>
      <c r="AA25" s="160">
        <v>0</v>
      </c>
      <c r="AB25" s="183">
        <f t="shared" si="4"/>
        <v>3</v>
      </c>
      <c r="AC25" s="184" t="s">
        <v>1</v>
      </c>
      <c r="AD25" s="185">
        <f t="shared" si="5"/>
        <v>1</v>
      </c>
      <c r="AE25" s="222">
        <f t="shared" ref="AE25" si="7">SUM(P25+S25+V25+Y25)</f>
        <v>3</v>
      </c>
      <c r="AF25" s="197">
        <f>SUM(AB26/AD26)</f>
        <v>1.3134328358208955</v>
      </c>
      <c r="AG25" s="199">
        <v>2</v>
      </c>
      <c r="AY25" s="45"/>
      <c r="AZ25" s="46"/>
      <c r="BA25" s="50"/>
      <c r="BB25" s="49"/>
      <c r="BC25" s="48"/>
    </row>
    <row r="26" spans="1:55" ht="21" customHeight="1" x14ac:dyDescent="0.2">
      <c r="A26" s="23">
        <v>0.54166666666666663</v>
      </c>
      <c r="B26" s="38">
        <v>16</v>
      </c>
      <c r="C26" s="41">
        <v>1</v>
      </c>
      <c r="D26" s="42" t="s">
        <v>19</v>
      </c>
      <c r="E26" s="24" t="s">
        <v>30</v>
      </c>
      <c r="F26" s="14" t="s">
        <v>1</v>
      </c>
      <c r="G26" s="25" t="s">
        <v>29</v>
      </c>
      <c r="H26" s="13"/>
      <c r="I26" s="14" t="s">
        <v>1</v>
      </c>
      <c r="J26" s="26"/>
      <c r="K26" s="14"/>
      <c r="L26" s="14" t="s">
        <v>1</v>
      </c>
      <c r="M26" s="26"/>
      <c r="O26" s="233"/>
      <c r="P26" s="105">
        <f>SUM(X22)</f>
        <v>38</v>
      </c>
      <c r="Q26" s="106" t="s">
        <v>1</v>
      </c>
      <c r="R26" s="107">
        <f>SUM(V22)</f>
        <v>42</v>
      </c>
      <c r="S26" s="105">
        <f>SUM(X24)</f>
        <v>50</v>
      </c>
      <c r="T26" s="106" t="s">
        <v>1</v>
      </c>
      <c r="U26" s="107">
        <f>SUM(V24)</f>
        <v>25</v>
      </c>
      <c r="V26" s="136"/>
      <c r="W26" s="137"/>
      <c r="X26" s="138"/>
      <c r="Y26" s="170">
        <v>0</v>
      </c>
      <c r="Z26" s="192" t="s">
        <v>1</v>
      </c>
      <c r="AA26" s="171">
        <v>0</v>
      </c>
      <c r="AB26" s="186">
        <f t="shared" si="4"/>
        <v>88</v>
      </c>
      <c r="AC26" s="187" t="s">
        <v>1</v>
      </c>
      <c r="AD26" s="188">
        <f t="shared" si="5"/>
        <v>67</v>
      </c>
      <c r="AE26" s="223"/>
      <c r="AF26" s="212"/>
      <c r="AG26" s="213"/>
      <c r="AY26" s="45"/>
      <c r="AZ26" s="46"/>
      <c r="BA26" s="50"/>
      <c r="BB26" s="49"/>
      <c r="BC26" s="27"/>
    </row>
    <row r="27" spans="1:55" ht="21" customHeight="1" x14ac:dyDescent="0.2">
      <c r="A27" s="9"/>
      <c r="B27" s="35">
        <v>17</v>
      </c>
      <c r="C27" s="39">
        <v>2</v>
      </c>
      <c r="D27" s="43" t="s">
        <v>20</v>
      </c>
      <c r="E27" s="5" t="s">
        <v>5</v>
      </c>
      <c r="F27" s="3" t="s">
        <v>1</v>
      </c>
      <c r="G27" s="4" t="s">
        <v>25</v>
      </c>
      <c r="H27" s="9"/>
      <c r="I27" s="3" t="s">
        <v>1</v>
      </c>
      <c r="J27" s="10"/>
      <c r="K27" s="3"/>
      <c r="L27" s="3" t="s">
        <v>1</v>
      </c>
      <c r="M27" s="10"/>
      <c r="O27" s="232"/>
      <c r="P27" s="158">
        <f>SUM(AA21)</f>
        <v>0</v>
      </c>
      <c r="Q27" s="159" t="s">
        <v>1</v>
      </c>
      <c r="R27" s="160">
        <f>SUM(Y21)</f>
        <v>0</v>
      </c>
      <c r="S27" s="158">
        <f>SUM(AA23)</f>
        <v>0</v>
      </c>
      <c r="T27" s="159" t="s">
        <v>1</v>
      </c>
      <c r="U27" s="160">
        <f>SUM(Y23)</f>
        <v>0</v>
      </c>
      <c r="V27" s="158">
        <f>SUM(AA25)</f>
        <v>0</v>
      </c>
      <c r="W27" s="159" t="s">
        <v>1</v>
      </c>
      <c r="X27" s="160">
        <f>SUM(Y25)</f>
        <v>0</v>
      </c>
      <c r="Y27" s="161"/>
      <c r="Z27" s="162"/>
      <c r="AA27" s="163"/>
      <c r="AB27" s="183">
        <f t="shared" si="4"/>
        <v>0</v>
      </c>
      <c r="AC27" s="184" t="s">
        <v>1</v>
      </c>
      <c r="AD27" s="185">
        <f t="shared" si="5"/>
        <v>0</v>
      </c>
      <c r="AE27" s="235">
        <f t="shared" ref="AE27" si="8">SUM(P27+S27+V27+Y27)</f>
        <v>0</v>
      </c>
      <c r="AF27" s="237" t="e">
        <f>SUM(AB28/AD28)</f>
        <v>#DIV/0!</v>
      </c>
      <c r="AG27" s="239"/>
      <c r="AY27" s="45"/>
      <c r="AZ27" s="46"/>
      <c r="BA27" s="30"/>
      <c r="BB27" s="49"/>
      <c r="BC27" s="5"/>
    </row>
    <row r="28" spans="1:55" ht="21" customHeight="1" thickBot="1" x14ac:dyDescent="0.25">
      <c r="A28" s="9"/>
      <c r="B28" s="35">
        <v>18</v>
      </c>
      <c r="C28" s="39">
        <v>3</v>
      </c>
      <c r="D28" s="43" t="s">
        <v>21</v>
      </c>
      <c r="E28" s="5" t="s">
        <v>8</v>
      </c>
      <c r="F28" s="3" t="s">
        <v>1</v>
      </c>
      <c r="G28" s="4" t="s">
        <v>7</v>
      </c>
      <c r="H28" s="9"/>
      <c r="I28" s="3" t="s">
        <v>1</v>
      </c>
      <c r="J28" s="10"/>
      <c r="K28" s="3"/>
      <c r="L28" s="3" t="s">
        <v>1</v>
      </c>
      <c r="M28" s="10"/>
      <c r="O28" s="234"/>
      <c r="P28" s="164">
        <f>SUM(AA22)</f>
        <v>0</v>
      </c>
      <c r="Q28" s="165" t="s">
        <v>1</v>
      </c>
      <c r="R28" s="166">
        <f>SUM(Y22)</f>
        <v>0</v>
      </c>
      <c r="S28" s="164">
        <f>SUM(AA24)</f>
        <v>0</v>
      </c>
      <c r="T28" s="165" t="s">
        <v>1</v>
      </c>
      <c r="U28" s="166">
        <f>SUM(Y24)</f>
        <v>0</v>
      </c>
      <c r="V28" s="164">
        <f>SUM(AA26)</f>
        <v>0</v>
      </c>
      <c r="W28" s="165" t="s">
        <v>1</v>
      </c>
      <c r="X28" s="166">
        <f>SUM(Y26)</f>
        <v>0</v>
      </c>
      <c r="Y28" s="167"/>
      <c r="Z28" s="168"/>
      <c r="AA28" s="169"/>
      <c r="AB28" s="189">
        <f t="shared" si="4"/>
        <v>0</v>
      </c>
      <c r="AC28" s="190" t="s">
        <v>1</v>
      </c>
      <c r="AD28" s="191">
        <f t="shared" si="5"/>
        <v>0</v>
      </c>
      <c r="AE28" s="236"/>
      <c r="AF28" s="238"/>
      <c r="AG28" s="240"/>
      <c r="AY28" s="45"/>
      <c r="AZ28" s="47"/>
      <c r="BA28" s="30"/>
      <c r="BB28" s="51"/>
      <c r="BC28" s="28"/>
    </row>
    <row r="29" spans="1:55" ht="21" customHeight="1" thickBot="1" x14ac:dyDescent="0.25">
      <c r="A29" s="174"/>
      <c r="B29" s="175">
        <v>19</v>
      </c>
      <c r="C29" s="176">
        <v>4</v>
      </c>
      <c r="D29" s="177" t="s">
        <v>28</v>
      </c>
      <c r="E29" s="178" t="s">
        <v>22</v>
      </c>
      <c r="F29" s="179" t="s">
        <v>1</v>
      </c>
      <c r="G29" s="180" t="s">
        <v>3</v>
      </c>
      <c r="H29" s="174"/>
      <c r="I29" s="179" t="s">
        <v>1</v>
      </c>
      <c r="J29" s="181"/>
      <c r="K29" s="179"/>
      <c r="L29" s="179" t="s">
        <v>1</v>
      </c>
      <c r="M29" s="181"/>
      <c r="AB29" s="131">
        <f>SUM(AB21+AB23+AB25+AB27)</f>
        <v>6</v>
      </c>
      <c r="AC29" s="131" t="s">
        <v>1</v>
      </c>
      <c r="AD29" s="131">
        <f>SUM(AD21+AD23+AD25+AD27)</f>
        <v>6</v>
      </c>
      <c r="AY29" s="45"/>
      <c r="AZ29" s="47"/>
      <c r="BA29" s="5"/>
      <c r="BB29" s="51"/>
      <c r="BC29" s="4"/>
    </row>
    <row r="30" spans="1:55" ht="21" customHeight="1" thickBot="1" x14ac:dyDescent="0.25">
      <c r="A30" s="86">
        <v>0.58333333333333337</v>
      </c>
      <c r="B30" s="84">
        <v>20</v>
      </c>
      <c r="C30" s="85">
        <v>1</v>
      </c>
      <c r="D30" s="87" t="s">
        <v>19</v>
      </c>
      <c r="E30" s="88" t="s">
        <v>53</v>
      </c>
      <c r="F30" s="82" t="s">
        <v>1</v>
      </c>
      <c r="G30" s="89" t="s">
        <v>29</v>
      </c>
      <c r="H30" s="83"/>
      <c r="I30" s="82" t="s">
        <v>1</v>
      </c>
      <c r="J30" s="90"/>
      <c r="K30" s="82"/>
      <c r="L30" s="82" t="s">
        <v>1</v>
      </c>
      <c r="M30" s="90"/>
      <c r="AB30" s="131">
        <f>SUM(AB22+AB24+AB26+AB28)</f>
        <v>226</v>
      </c>
      <c r="AC30" s="131" t="s">
        <v>1</v>
      </c>
      <c r="AD30" s="131">
        <f>SUM(AD22+AD24+AD26+AD28)</f>
        <v>226</v>
      </c>
      <c r="AY30" s="45"/>
      <c r="AZ30" s="47"/>
      <c r="BA30" s="48"/>
      <c r="BB30" s="51"/>
      <c r="BC30" s="50"/>
    </row>
    <row r="31" spans="1:55" ht="21" customHeight="1" x14ac:dyDescent="0.2">
      <c r="A31" s="83"/>
      <c r="B31" s="84">
        <v>21</v>
      </c>
      <c r="C31" s="85">
        <v>2</v>
      </c>
      <c r="D31" s="91" t="s">
        <v>20</v>
      </c>
      <c r="E31" s="88" t="s">
        <v>54</v>
      </c>
      <c r="F31" s="82" t="s">
        <v>1</v>
      </c>
      <c r="G31" s="89" t="s">
        <v>25</v>
      </c>
      <c r="H31" s="83"/>
      <c r="I31" s="82" t="s">
        <v>1</v>
      </c>
      <c r="J31" s="90"/>
      <c r="K31" s="82"/>
      <c r="L31" s="82" t="s">
        <v>1</v>
      </c>
      <c r="M31" s="90"/>
      <c r="O31" s="118" t="s">
        <v>4</v>
      </c>
      <c r="P31" s="226" t="s">
        <v>39</v>
      </c>
      <c r="Q31" s="227"/>
      <c r="R31" s="228"/>
      <c r="S31" s="226" t="s">
        <v>40</v>
      </c>
      <c r="T31" s="227"/>
      <c r="U31" s="228"/>
      <c r="V31" s="226" t="s">
        <v>42</v>
      </c>
      <c r="W31" s="227"/>
      <c r="X31" s="228"/>
      <c r="Y31" s="226" t="s">
        <v>41</v>
      </c>
      <c r="Z31" s="227"/>
      <c r="AA31" s="228"/>
      <c r="AB31" s="229" t="s">
        <v>34</v>
      </c>
      <c r="AC31" s="230"/>
      <c r="AD31" s="231"/>
      <c r="AE31" s="119" t="s">
        <v>45</v>
      </c>
      <c r="AF31" s="120" t="s">
        <v>35</v>
      </c>
      <c r="AG31" s="121" t="s">
        <v>36</v>
      </c>
      <c r="AY31" s="45"/>
      <c r="AZ31" s="47"/>
      <c r="BA31" s="48"/>
      <c r="BB31" s="51"/>
      <c r="BC31" s="50"/>
    </row>
    <row r="32" spans="1:55" ht="21" customHeight="1" thickBot="1" x14ac:dyDescent="0.25">
      <c r="A32" s="83"/>
      <c r="B32" s="84">
        <v>22</v>
      </c>
      <c r="C32" s="85">
        <v>3</v>
      </c>
      <c r="D32" s="91" t="s">
        <v>21</v>
      </c>
      <c r="E32" s="88" t="s">
        <v>26</v>
      </c>
      <c r="F32" s="82" t="s">
        <v>1</v>
      </c>
      <c r="G32" s="89" t="s">
        <v>7</v>
      </c>
      <c r="H32" s="83"/>
      <c r="I32" s="82" t="s">
        <v>1</v>
      </c>
      <c r="J32" s="90"/>
      <c r="K32" s="82"/>
      <c r="L32" s="82" t="s">
        <v>1</v>
      </c>
      <c r="M32" s="90"/>
      <c r="O32" s="220" t="s">
        <v>25</v>
      </c>
      <c r="P32" s="122"/>
      <c r="Q32" s="123"/>
      <c r="R32" s="124"/>
      <c r="S32" s="99">
        <f>SUM(H21)</f>
        <v>0</v>
      </c>
      <c r="T32" s="100" t="s">
        <v>1</v>
      </c>
      <c r="U32" s="101">
        <f>SUM(J21)</f>
        <v>2</v>
      </c>
      <c r="V32" s="99">
        <f>SUM(H12)</f>
        <v>2</v>
      </c>
      <c r="W32" s="100" t="s">
        <v>1</v>
      </c>
      <c r="X32" s="101">
        <f>SUM(J12)</f>
        <v>0</v>
      </c>
      <c r="Y32" s="99">
        <f>SUM(H24)</f>
        <v>2</v>
      </c>
      <c r="Z32" s="100" t="s">
        <v>1</v>
      </c>
      <c r="AA32" s="101">
        <f>SUM(J24)</f>
        <v>0</v>
      </c>
      <c r="AB32" s="99">
        <f>SUM(Y32+S32+P32+V32)</f>
        <v>4</v>
      </c>
      <c r="AC32" s="3" t="s">
        <v>1</v>
      </c>
      <c r="AD32" s="101">
        <f>SUM(AA32+U32+R32+X32)</f>
        <v>2</v>
      </c>
      <c r="AE32" s="222">
        <f t="shared" ref="AE32" si="9">SUM(P32+S32+V32+Y32)</f>
        <v>4</v>
      </c>
      <c r="AF32" s="197">
        <f>SUM(AB33/AD33)</f>
        <v>1.05</v>
      </c>
      <c r="AG32" s="199">
        <v>2</v>
      </c>
      <c r="AY32" s="45"/>
      <c r="AZ32" s="46"/>
      <c r="BA32" s="28"/>
      <c r="BB32" s="51"/>
      <c r="BC32" s="4"/>
    </row>
    <row r="33" spans="1:55" ht="21" customHeight="1" x14ac:dyDescent="0.2">
      <c r="A33" s="18">
        <v>0.625</v>
      </c>
      <c r="B33" s="35">
        <v>23</v>
      </c>
      <c r="C33" s="39">
        <v>1</v>
      </c>
      <c r="D33" s="42" t="s">
        <v>19</v>
      </c>
      <c r="E33" s="5" t="s">
        <v>53</v>
      </c>
      <c r="F33" s="3" t="s">
        <v>1</v>
      </c>
      <c r="G33" s="4" t="s">
        <v>30</v>
      </c>
      <c r="H33" s="9"/>
      <c r="I33" s="3" t="s">
        <v>1</v>
      </c>
      <c r="J33" s="10"/>
      <c r="K33" s="3"/>
      <c r="L33" s="3" t="s">
        <v>1</v>
      </c>
      <c r="M33" s="10"/>
      <c r="O33" s="221"/>
      <c r="P33" s="125"/>
      <c r="Q33" s="126"/>
      <c r="R33" s="127"/>
      <c r="S33" s="105">
        <f>SUM(K21)</f>
        <v>26</v>
      </c>
      <c r="T33" s="106" t="s">
        <v>1</v>
      </c>
      <c r="U33" s="107">
        <f>SUM(M21)</f>
        <v>50</v>
      </c>
      <c r="V33" s="105">
        <f>SUM(K12)</f>
        <v>50</v>
      </c>
      <c r="W33" s="106" t="s">
        <v>1</v>
      </c>
      <c r="X33" s="107">
        <f>SUM(M12)</f>
        <v>29</v>
      </c>
      <c r="Y33" s="105">
        <f>SUM(K24)</f>
        <v>50</v>
      </c>
      <c r="Z33" s="106" t="s">
        <v>1</v>
      </c>
      <c r="AA33" s="107">
        <f>SUM(M24)</f>
        <v>41</v>
      </c>
      <c r="AB33" s="105">
        <f t="shared" ref="AB33:AB39" si="10">SUM(Y33+S33+P33+V33)</f>
        <v>126</v>
      </c>
      <c r="AC33" s="108" t="s">
        <v>1</v>
      </c>
      <c r="AD33" s="107">
        <f t="shared" ref="AD33:AD39" si="11">SUM(AA33+U33+R33+X33)</f>
        <v>120</v>
      </c>
      <c r="AE33" s="223"/>
      <c r="AF33" s="212"/>
      <c r="AG33" s="213"/>
      <c r="AY33" s="45"/>
      <c r="AZ33" s="46"/>
      <c r="BA33" s="5"/>
      <c r="BB33" s="51"/>
      <c r="BC33" s="27"/>
    </row>
    <row r="34" spans="1:55" ht="21" customHeight="1" x14ac:dyDescent="0.2">
      <c r="A34" s="9"/>
      <c r="B34" s="35">
        <v>24</v>
      </c>
      <c r="C34" s="39">
        <v>2</v>
      </c>
      <c r="D34" s="43" t="s">
        <v>20</v>
      </c>
      <c r="E34" s="5" t="s">
        <v>54</v>
      </c>
      <c r="F34" s="3" t="s">
        <v>1</v>
      </c>
      <c r="G34" s="4" t="s">
        <v>5</v>
      </c>
      <c r="H34" s="9"/>
      <c r="I34" s="3" t="s">
        <v>1</v>
      </c>
      <c r="J34" s="10"/>
      <c r="K34" s="3"/>
      <c r="L34" s="3" t="s">
        <v>1</v>
      </c>
      <c r="M34" s="10"/>
      <c r="O34" s="220" t="s">
        <v>29</v>
      </c>
      <c r="P34" s="99">
        <f>SUM(U32)</f>
        <v>2</v>
      </c>
      <c r="Q34" s="100" t="s">
        <v>1</v>
      </c>
      <c r="R34" s="101">
        <f>SUM(S32)</f>
        <v>0</v>
      </c>
      <c r="S34" s="122"/>
      <c r="T34" s="123"/>
      <c r="U34" s="124"/>
      <c r="V34" s="99">
        <f>SUM(H23)</f>
        <v>2</v>
      </c>
      <c r="W34" s="100" t="s">
        <v>1</v>
      </c>
      <c r="X34" s="101">
        <f>SUM(J23)</f>
        <v>0</v>
      </c>
      <c r="Y34" s="99">
        <f>SUM(H13)</f>
        <v>2</v>
      </c>
      <c r="Z34" s="100" t="s">
        <v>1</v>
      </c>
      <c r="AA34" s="101">
        <f>SUM(J13)</f>
        <v>0</v>
      </c>
      <c r="AB34" s="99">
        <f t="shared" si="10"/>
        <v>6</v>
      </c>
      <c r="AC34" s="3" t="s">
        <v>1</v>
      </c>
      <c r="AD34" s="101">
        <f t="shared" si="11"/>
        <v>0</v>
      </c>
      <c r="AE34" s="222">
        <f t="shared" ref="AE34" si="12">SUM(P34+S34+V34+Y34)</f>
        <v>6</v>
      </c>
      <c r="AF34" s="197">
        <f>SUM(AB35/AD35)</f>
        <v>1.5789473684210527</v>
      </c>
      <c r="AG34" s="199">
        <v>1</v>
      </c>
      <c r="AY34" s="45"/>
      <c r="AZ34" s="46"/>
      <c r="BA34" s="50"/>
      <c r="BB34" s="51"/>
      <c r="BC34" s="30"/>
    </row>
    <row r="35" spans="1:55" ht="21" customHeight="1" thickBot="1" x14ac:dyDescent="0.25">
      <c r="A35" s="11"/>
      <c r="B35" s="36">
        <v>25</v>
      </c>
      <c r="C35" s="40">
        <v>3</v>
      </c>
      <c r="D35" s="44" t="s">
        <v>21</v>
      </c>
      <c r="E35" s="6" t="s">
        <v>26</v>
      </c>
      <c r="F35" s="7" t="s">
        <v>1</v>
      </c>
      <c r="G35" s="8" t="s">
        <v>8</v>
      </c>
      <c r="H35" s="11"/>
      <c r="I35" s="7" t="s">
        <v>1</v>
      </c>
      <c r="J35" s="12"/>
      <c r="K35" s="7"/>
      <c r="L35" s="7" t="s">
        <v>1</v>
      </c>
      <c r="M35" s="12"/>
      <c r="O35" s="221"/>
      <c r="P35" s="105">
        <f>SUM(U33)</f>
        <v>50</v>
      </c>
      <c r="Q35" s="106" t="s">
        <v>1</v>
      </c>
      <c r="R35" s="107">
        <f>SUM(S33)</f>
        <v>26</v>
      </c>
      <c r="S35" s="125"/>
      <c r="T35" s="126"/>
      <c r="U35" s="127"/>
      <c r="V35" s="105">
        <f>SUM(K23)</f>
        <v>50</v>
      </c>
      <c r="W35" s="106" t="s">
        <v>1</v>
      </c>
      <c r="X35" s="107">
        <f>SUM(M23)</f>
        <v>28</v>
      </c>
      <c r="Y35" s="105">
        <f>SUM(K13)</f>
        <v>50</v>
      </c>
      <c r="Z35" s="106" t="s">
        <v>1</v>
      </c>
      <c r="AA35" s="107">
        <f>SUM(M13)</f>
        <v>41</v>
      </c>
      <c r="AB35" s="105">
        <f t="shared" si="10"/>
        <v>150</v>
      </c>
      <c r="AC35" s="108" t="s">
        <v>1</v>
      </c>
      <c r="AD35" s="107">
        <f t="shared" si="11"/>
        <v>95</v>
      </c>
      <c r="AE35" s="223"/>
      <c r="AF35" s="212"/>
      <c r="AG35" s="213"/>
      <c r="AY35" s="45"/>
      <c r="AZ35" s="47"/>
      <c r="BA35" s="48"/>
      <c r="BB35" s="51"/>
      <c r="BC35" s="48"/>
    </row>
    <row r="36" spans="1:55" ht="21" customHeight="1" x14ac:dyDescent="0.2">
      <c r="O36" s="220" t="s">
        <v>3</v>
      </c>
      <c r="P36" s="99">
        <f>SUM(X32)</f>
        <v>0</v>
      </c>
      <c r="Q36" s="100" t="s">
        <v>1</v>
      </c>
      <c r="R36" s="101">
        <f>SUM(V32)</f>
        <v>2</v>
      </c>
      <c r="S36" s="99">
        <f>SUM(X34)</f>
        <v>0</v>
      </c>
      <c r="T36" s="100" t="s">
        <v>1</v>
      </c>
      <c r="U36" s="101">
        <f>SUM(V34)</f>
        <v>2</v>
      </c>
      <c r="V36" s="122"/>
      <c r="W36" s="123"/>
      <c r="X36" s="124"/>
      <c r="Y36" s="99">
        <f>SUM(H17)</f>
        <v>0</v>
      </c>
      <c r="Z36" s="100" t="s">
        <v>1</v>
      </c>
      <c r="AA36" s="101">
        <f>SUM(J17)</f>
        <v>2</v>
      </c>
      <c r="AB36" s="99">
        <f t="shared" si="10"/>
        <v>0</v>
      </c>
      <c r="AC36" s="3" t="s">
        <v>1</v>
      </c>
      <c r="AD36" s="101">
        <f t="shared" si="11"/>
        <v>6</v>
      </c>
      <c r="AE36" s="222">
        <f t="shared" ref="AE36" si="13">SUM(P36+S36+V36+Y36)</f>
        <v>0</v>
      </c>
      <c r="AF36" s="197">
        <f>SUM(AB37/AD37)</f>
        <v>0.62987012987012991</v>
      </c>
      <c r="AG36" s="199">
        <v>4</v>
      </c>
      <c r="AY36" s="45"/>
      <c r="AZ36" s="47"/>
      <c r="BA36" s="30"/>
      <c r="BB36" s="52"/>
      <c r="BC36" s="27"/>
    </row>
    <row r="37" spans="1:55" ht="21" customHeight="1" x14ac:dyDescent="0.2">
      <c r="O37" s="221"/>
      <c r="P37" s="105">
        <f>SUM(X33)</f>
        <v>29</v>
      </c>
      <c r="Q37" s="106" t="s">
        <v>1</v>
      </c>
      <c r="R37" s="107">
        <f>SUM(V33)</f>
        <v>50</v>
      </c>
      <c r="S37" s="105">
        <f>SUM(X35)</f>
        <v>28</v>
      </c>
      <c r="T37" s="106" t="s">
        <v>1</v>
      </c>
      <c r="U37" s="107">
        <f>SUM(V35)</f>
        <v>50</v>
      </c>
      <c r="V37" s="125"/>
      <c r="W37" s="126"/>
      <c r="X37" s="127"/>
      <c r="Y37" s="105">
        <f>SUM(K17)</f>
        <v>40</v>
      </c>
      <c r="Z37" s="106" t="s">
        <v>1</v>
      </c>
      <c r="AA37" s="107">
        <f>SUM(M17)</f>
        <v>54</v>
      </c>
      <c r="AB37" s="105">
        <f t="shared" si="10"/>
        <v>97</v>
      </c>
      <c r="AC37" s="108" t="s">
        <v>1</v>
      </c>
      <c r="AD37" s="107">
        <f t="shared" si="11"/>
        <v>154</v>
      </c>
      <c r="AE37" s="223"/>
      <c r="AF37" s="212"/>
      <c r="AG37" s="213"/>
      <c r="AY37" s="45"/>
      <c r="AZ37" s="47"/>
      <c r="BA37" s="50"/>
      <c r="BB37" s="52"/>
      <c r="BC37" s="5"/>
    </row>
    <row r="38" spans="1:55" ht="21" customHeight="1" x14ac:dyDescent="0.2">
      <c r="E38" s="2" t="s">
        <v>50</v>
      </c>
      <c r="F38" s="1" t="s">
        <v>1</v>
      </c>
      <c r="G38" s="182">
        <f>SUM(H29+J29+AB67+AB58+AB49+AB40+AB29+AB18)</f>
        <v>30</v>
      </c>
      <c r="H38" s="116" t="s">
        <v>51</v>
      </c>
      <c r="O38" s="220" t="s">
        <v>7</v>
      </c>
      <c r="P38" s="99">
        <f>SUM(AA32)</f>
        <v>0</v>
      </c>
      <c r="Q38" s="100" t="s">
        <v>1</v>
      </c>
      <c r="R38" s="101">
        <f>SUM(Y32)</f>
        <v>2</v>
      </c>
      <c r="S38" s="99">
        <f>SUM(AA34)</f>
        <v>0</v>
      </c>
      <c r="T38" s="100" t="s">
        <v>1</v>
      </c>
      <c r="U38" s="101">
        <f>SUM(Y34)</f>
        <v>2</v>
      </c>
      <c r="V38" s="99">
        <f>SUM(AA36)</f>
        <v>2</v>
      </c>
      <c r="W38" s="100" t="s">
        <v>1</v>
      </c>
      <c r="X38" s="101">
        <f>SUM(Y36)</f>
        <v>0</v>
      </c>
      <c r="Y38" s="122"/>
      <c r="Z38" s="123"/>
      <c r="AA38" s="124"/>
      <c r="AB38" s="99">
        <f t="shared" si="10"/>
        <v>2</v>
      </c>
      <c r="AC38" s="3" t="s">
        <v>1</v>
      </c>
      <c r="AD38" s="101">
        <f t="shared" si="11"/>
        <v>4</v>
      </c>
      <c r="AE38" s="222">
        <f t="shared" ref="AE38" si="14">SUM(P38+S38+V38+Y38)</f>
        <v>2</v>
      </c>
      <c r="AF38" s="197">
        <f>SUM(AB39/AD39)</f>
        <v>0.97142857142857142</v>
      </c>
      <c r="AG38" s="199">
        <v>3</v>
      </c>
      <c r="AY38" s="45"/>
      <c r="AZ38" s="46"/>
      <c r="BA38" s="30"/>
      <c r="BB38" s="52"/>
      <c r="BC38" s="4"/>
    </row>
    <row r="39" spans="1:55" ht="21" customHeight="1" thickBot="1" x14ac:dyDescent="0.25">
      <c r="E39" s="2" t="s">
        <v>49</v>
      </c>
      <c r="F39" s="1" t="s">
        <v>1</v>
      </c>
      <c r="G39" s="182">
        <f>SUM(K29+M29+AB68+AB59+AB50+AB41+AB30+AB19)</f>
        <v>1248</v>
      </c>
      <c r="H39" s="116" t="s">
        <v>52</v>
      </c>
      <c r="O39" s="224"/>
      <c r="P39" s="109">
        <f>SUM(AA33)</f>
        <v>41</v>
      </c>
      <c r="Q39" s="110" t="s">
        <v>1</v>
      </c>
      <c r="R39" s="111">
        <f>SUM(Y33)</f>
        <v>50</v>
      </c>
      <c r="S39" s="109">
        <f>SUM(AA35)</f>
        <v>41</v>
      </c>
      <c r="T39" s="110" t="s">
        <v>1</v>
      </c>
      <c r="U39" s="111">
        <f>SUM(Y35)</f>
        <v>50</v>
      </c>
      <c r="V39" s="109">
        <f>SUM(AA37)</f>
        <v>54</v>
      </c>
      <c r="W39" s="110" t="s">
        <v>1</v>
      </c>
      <c r="X39" s="111">
        <f>SUM(Y37)</f>
        <v>40</v>
      </c>
      <c r="Y39" s="128"/>
      <c r="Z39" s="129"/>
      <c r="AA39" s="130"/>
      <c r="AB39" s="109">
        <f t="shared" si="10"/>
        <v>136</v>
      </c>
      <c r="AC39" s="115" t="s">
        <v>1</v>
      </c>
      <c r="AD39" s="111">
        <f t="shared" si="11"/>
        <v>140</v>
      </c>
      <c r="AE39" s="225"/>
      <c r="AF39" s="198"/>
      <c r="AG39" s="200"/>
      <c r="AY39" s="45"/>
      <c r="AZ39" s="46"/>
      <c r="BA39" s="5"/>
      <c r="BB39" s="51"/>
      <c r="BC39" s="28"/>
    </row>
    <row r="40" spans="1:55" ht="21" customHeight="1" x14ac:dyDescent="0.2">
      <c r="AB40" s="131">
        <f>SUM(AB32+AB34+AB36+AB38)</f>
        <v>12</v>
      </c>
      <c r="AC40" s="131" t="s">
        <v>1</v>
      </c>
      <c r="AD40" s="131">
        <f>SUM(AD32+AD34+AD36+AD38)</f>
        <v>12</v>
      </c>
      <c r="AE40" s="172">
        <f>SUM(AE32:AE39)</f>
        <v>12</v>
      </c>
    </row>
    <row r="41" spans="1:55" ht="21" customHeight="1" thickBot="1" x14ac:dyDescent="0.25">
      <c r="AB41" s="131">
        <f>SUM(AB33+AB35+AB37+AB39)</f>
        <v>509</v>
      </c>
      <c r="AC41" s="131" t="s">
        <v>1</v>
      </c>
      <c r="AD41" s="131">
        <f>SUM(AD33+AD35+AD37+AD39)</f>
        <v>509</v>
      </c>
    </row>
    <row r="42" spans="1:55" ht="21" customHeight="1" x14ac:dyDescent="0.2">
      <c r="O42" s="142" t="s">
        <v>44</v>
      </c>
      <c r="P42" s="214" t="s">
        <v>31</v>
      </c>
      <c r="Q42" s="215"/>
      <c r="R42" s="216"/>
      <c r="S42" s="214" t="s">
        <v>32</v>
      </c>
      <c r="T42" s="215"/>
      <c r="U42" s="216"/>
      <c r="V42" s="214" t="s">
        <v>40</v>
      </c>
      <c r="W42" s="215"/>
      <c r="X42" s="216"/>
      <c r="Y42" s="214"/>
      <c r="Z42" s="215"/>
      <c r="AA42" s="216"/>
      <c r="AB42" s="217" t="s">
        <v>34</v>
      </c>
      <c r="AC42" s="218"/>
      <c r="AD42" s="219"/>
      <c r="AE42" s="143" t="s">
        <v>45</v>
      </c>
      <c r="AF42" s="144" t="s">
        <v>35</v>
      </c>
      <c r="AG42" s="145" t="s">
        <v>36</v>
      </c>
    </row>
    <row r="43" spans="1:55" ht="21" customHeight="1" x14ac:dyDescent="0.2">
      <c r="O43" s="193" t="s">
        <v>27</v>
      </c>
      <c r="P43" s="146"/>
      <c r="Q43" s="147"/>
      <c r="R43" s="148"/>
      <c r="S43" s="99">
        <f>SUM(H33)</f>
        <v>0</v>
      </c>
      <c r="T43" s="100" t="s">
        <v>1</v>
      </c>
      <c r="U43" s="101">
        <f>SUM(J33)</f>
        <v>0</v>
      </c>
      <c r="V43" s="99">
        <f>SUM(H30)</f>
        <v>0</v>
      </c>
      <c r="W43" s="100" t="s">
        <v>1</v>
      </c>
      <c r="X43" s="101">
        <f>SUM(J30)</f>
        <v>0</v>
      </c>
      <c r="Y43" s="99"/>
      <c r="Z43" s="100"/>
      <c r="AA43" s="101"/>
      <c r="AB43" s="99">
        <f t="shared" ref="AB43:AB48" si="15">SUM(Y43+S43+P43+V43)</f>
        <v>0</v>
      </c>
      <c r="AC43" s="3" t="s">
        <v>1</v>
      </c>
      <c r="AD43" s="149">
        <f t="shared" ref="AD43:AD48" si="16">SUM(AA43+U43+R43+X43)</f>
        <v>0</v>
      </c>
      <c r="AE43" s="195">
        <f>SUM(P43+S43+V43+Y43)</f>
        <v>0</v>
      </c>
      <c r="AF43" s="197" t="e">
        <f>SUM(AB44/AD44)</f>
        <v>#DIV/0!</v>
      </c>
      <c r="AG43" s="199"/>
    </row>
    <row r="44" spans="1:55" ht="21" customHeight="1" x14ac:dyDescent="0.2">
      <c r="O44" s="210"/>
      <c r="P44" s="150"/>
      <c r="Q44" s="151"/>
      <c r="R44" s="152"/>
      <c r="S44" s="105">
        <f>SUM(K33)</f>
        <v>0</v>
      </c>
      <c r="T44" s="106" t="s">
        <v>1</v>
      </c>
      <c r="U44" s="107">
        <f>SUM(M33)</f>
        <v>0</v>
      </c>
      <c r="V44" s="105">
        <f>SUM(K30)</f>
        <v>0</v>
      </c>
      <c r="W44" s="106" t="s">
        <v>1</v>
      </c>
      <c r="X44" s="107">
        <f>SUM(M30)</f>
        <v>0</v>
      </c>
      <c r="Y44" s="105"/>
      <c r="Z44" s="106"/>
      <c r="AA44" s="107"/>
      <c r="AB44" s="105">
        <f t="shared" si="15"/>
        <v>0</v>
      </c>
      <c r="AC44" s="108" t="s">
        <v>1</v>
      </c>
      <c r="AD44" s="153">
        <f t="shared" si="16"/>
        <v>0</v>
      </c>
      <c r="AE44" s="211"/>
      <c r="AF44" s="212"/>
      <c r="AG44" s="213"/>
    </row>
    <row r="45" spans="1:55" ht="21" customHeight="1" x14ac:dyDescent="0.2">
      <c r="O45" s="193" t="s">
        <v>30</v>
      </c>
      <c r="P45" s="99">
        <f>SUM(U43)</f>
        <v>0</v>
      </c>
      <c r="Q45" s="100" t="s">
        <v>1</v>
      </c>
      <c r="R45" s="101">
        <f>SUM(S43)</f>
        <v>0</v>
      </c>
      <c r="S45" s="146"/>
      <c r="T45" s="147"/>
      <c r="U45" s="148"/>
      <c r="V45" s="99">
        <f>SUM(H26)</f>
        <v>0</v>
      </c>
      <c r="W45" s="100" t="s">
        <v>1</v>
      </c>
      <c r="X45" s="101">
        <f>SUM(J26)</f>
        <v>0</v>
      </c>
      <c r="Y45" s="99"/>
      <c r="Z45" s="100"/>
      <c r="AA45" s="101"/>
      <c r="AB45" s="99">
        <f t="shared" si="15"/>
        <v>0</v>
      </c>
      <c r="AC45" s="3" t="s">
        <v>1</v>
      </c>
      <c r="AD45" s="149">
        <f t="shared" si="16"/>
        <v>0</v>
      </c>
      <c r="AE45" s="195">
        <f>SUM(P45+S45+V45+Y45)</f>
        <v>0</v>
      </c>
      <c r="AF45" s="197" t="e">
        <f>SUM(AB46/AD46)</f>
        <v>#DIV/0!</v>
      </c>
      <c r="AG45" s="199"/>
    </row>
    <row r="46" spans="1:55" ht="21" customHeight="1" x14ac:dyDescent="0.2">
      <c r="O46" s="210"/>
      <c r="P46" s="105">
        <f>SUM(U44)</f>
        <v>0</v>
      </c>
      <c r="Q46" s="106" t="s">
        <v>1</v>
      </c>
      <c r="R46" s="107">
        <f>SUM(S44)</f>
        <v>0</v>
      </c>
      <c r="S46" s="150"/>
      <c r="T46" s="151"/>
      <c r="U46" s="152"/>
      <c r="V46" s="105">
        <f>SUM(K26)</f>
        <v>0</v>
      </c>
      <c r="W46" s="106" t="s">
        <v>1</v>
      </c>
      <c r="X46" s="107">
        <f>SUM(M26)</f>
        <v>0</v>
      </c>
      <c r="Y46" s="105"/>
      <c r="Z46" s="106"/>
      <c r="AA46" s="107"/>
      <c r="AB46" s="105">
        <f t="shared" si="15"/>
        <v>0</v>
      </c>
      <c r="AC46" s="108" t="s">
        <v>1</v>
      </c>
      <c r="AD46" s="153">
        <f t="shared" si="16"/>
        <v>0</v>
      </c>
      <c r="AE46" s="211"/>
      <c r="AF46" s="212"/>
      <c r="AG46" s="213"/>
    </row>
    <row r="47" spans="1:55" ht="21" customHeight="1" x14ac:dyDescent="0.2">
      <c r="O47" s="193" t="s">
        <v>29</v>
      </c>
      <c r="P47" s="99">
        <f>SUM(X43)</f>
        <v>0</v>
      </c>
      <c r="Q47" s="100" t="s">
        <v>1</v>
      </c>
      <c r="R47" s="101">
        <f>SUM(V43)</f>
        <v>0</v>
      </c>
      <c r="S47" s="99">
        <f>SUM(X45)</f>
        <v>0</v>
      </c>
      <c r="T47" s="100" t="s">
        <v>1</v>
      </c>
      <c r="U47" s="101">
        <f>SUM(V45)</f>
        <v>0</v>
      </c>
      <c r="V47" s="146"/>
      <c r="W47" s="147"/>
      <c r="X47" s="148"/>
      <c r="Y47" s="99"/>
      <c r="Z47" s="100"/>
      <c r="AA47" s="101"/>
      <c r="AB47" s="99">
        <f t="shared" si="15"/>
        <v>0</v>
      </c>
      <c r="AC47" s="3" t="s">
        <v>1</v>
      </c>
      <c r="AD47" s="149">
        <f t="shared" si="16"/>
        <v>0</v>
      </c>
      <c r="AE47" s="195">
        <f>SUM(P47+S47+V47+Y47)</f>
        <v>0</v>
      </c>
      <c r="AF47" s="197" t="e">
        <f>SUM(AB48/AD48)</f>
        <v>#DIV/0!</v>
      </c>
      <c r="AG47" s="199"/>
    </row>
    <row r="48" spans="1:55" ht="21" customHeight="1" thickBot="1" x14ac:dyDescent="0.25">
      <c r="O48" s="194"/>
      <c r="P48" s="109">
        <f>SUM(X44)</f>
        <v>0</v>
      </c>
      <c r="Q48" s="110" t="s">
        <v>1</v>
      </c>
      <c r="R48" s="111">
        <f>SUM(V44)</f>
        <v>0</v>
      </c>
      <c r="S48" s="109">
        <f>SUM(X46)</f>
        <v>0</v>
      </c>
      <c r="T48" s="110" t="s">
        <v>1</v>
      </c>
      <c r="U48" s="111">
        <f>SUM(V46)</f>
        <v>0</v>
      </c>
      <c r="V48" s="154"/>
      <c r="W48" s="155"/>
      <c r="X48" s="156"/>
      <c r="Y48" s="109"/>
      <c r="Z48" s="110"/>
      <c r="AA48" s="111"/>
      <c r="AB48" s="109">
        <f t="shared" si="15"/>
        <v>0</v>
      </c>
      <c r="AC48" s="115" t="s">
        <v>1</v>
      </c>
      <c r="AD48" s="157">
        <f t="shared" si="16"/>
        <v>0</v>
      </c>
      <c r="AE48" s="196"/>
      <c r="AF48" s="198"/>
      <c r="AG48" s="200"/>
    </row>
    <row r="49" spans="15:33" ht="21" customHeight="1" x14ac:dyDescent="0.2">
      <c r="AB49" s="173">
        <f>SUM(AB43+AB45+AB47)</f>
        <v>0</v>
      </c>
      <c r="AC49" s="173" t="s">
        <v>1</v>
      </c>
      <c r="AD49" s="173">
        <f t="shared" ref="AD49" si="17">SUM(AD43+AD45+AD47)</f>
        <v>0</v>
      </c>
    </row>
    <row r="50" spans="15:33" ht="21" customHeight="1" thickBot="1" x14ac:dyDescent="0.25">
      <c r="AB50" s="173">
        <f>SUM(AB44+AB46+AB48)</f>
        <v>0</v>
      </c>
      <c r="AC50" s="173" t="s">
        <v>1</v>
      </c>
      <c r="AD50" s="173">
        <f t="shared" ref="AD50" si="18">SUM(AD44+AD46+AD48)</f>
        <v>0</v>
      </c>
    </row>
    <row r="51" spans="15:33" ht="21" customHeight="1" x14ac:dyDescent="0.2">
      <c r="O51" s="142" t="s">
        <v>46</v>
      </c>
      <c r="P51" s="214" t="s">
        <v>38</v>
      </c>
      <c r="Q51" s="215"/>
      <c r="R51" s="216"/>
      <c r="S51" s="214" t="s">
        <v>56</v>
      </c>
      <c r="T51" s="215"/>
      <c r="U51" s="216"/>
      <c r="V51" s="214" t="s">
        <v>39</v>
      </c>
      <c r="W51" s="215"/>
      <c r="X51" s="216"/>
      <c r="Y51" s="214"/>
      <c r="Z51" s="215"/>
      <c r="AA51" s="216"/>
      <c r="AB51" s="217" t="s">
        <v>34</v>
      </c>
      <c r="AC51" s="218"/>
      <c r="AD51" s="219"/>
      <c r="AE51" s="143" t="s">
        <v>45</v>
      </c>
      <c r="AF51" s="144" t="s">
        <v>35</v>
      </c>
      <c r="AG51" s="145" t="s">
        <v>36</v>
      </c>
    </row>
    <row r="52" spans="15:33" ht="21" customHeight="1" x14ac:dyDescent="0.2">
      <c r="O52" s="193" t="s">
        <v>55</v>
      </c>
      <c r="P52" s="146"/>
      <c r="Q52" s="147"/>
      <c r="R52" s="148"/>
      <c r="S52" s="99">
        <f>SUM(H34)</f>
        <v>0</v>
      </c>
      <c r="T52" s="100" t="s">
        <v>1</v>
      </c>
      <c r="U52" s="101">
        <f>SUM(J34)</f>
        <v>0</v>
      </c>
      <c r="V52" s="99">
        <f>SUM(H31)</f>
        <v>0</v>
      </c>
      <c r="W52" s="100" t="s">
        <v>1</v>
      </c>
      <c r="X52" s="101">
        <f>SUM(J31)</f>
        <v>0</v>
      </c>
      <c r="Y52" s="99"/>
      <c r="Z52" s="100"/>
      <c r="AA52" s="101"/>
      <c r="AB52" s="99">
        <f t="shared" ref="AB52:AB57" si="19">SUM(Y52+S52+P52+V52)</f>
        <v>0</v>
      </c>
      <c r="AC52" s="3" t="s">
        <v>1</v>
      </c>
      <c r="AD52" s="149">
        <f t="shared" ref="AD52:AD57" si="20">SUM(AA52+U52+R52+X52)</f>
        <v>0</v>
      </c>
      <c r="AE52" s="195">
        <f>SUM(P52+S52+V52+Y52)</f>
        <v>0</v>
      </c>
      <c r="AF52" s="197" t="e">
        <f>SUM(AB53/AD53)</f>
        <v>#DIV/0!</v>
      </c>
      <c r="AG52" s="199"/>
    </row>
    <row r="53" spans="15:33" ht="21" customHeight="1" x14ac:dyDescent="0.2">
      <c r="O53" s="210"/>
      <c r="P53" s="150"/>
      <c r="Q53" s="151"/>
      <c r="R53" s="152"/>
      <c r="S53" s="105">
        <f>SUM(K34)</f>
        <v>0</v>
      </c>
      <c r="T53" s="106" t="s">
        <v>1</v>
      </c>
      <c r="U53" s="107">
        <f>SUM(M34)</f>
        <v>0</v>
      </c>
      <c r="V53" s="105">
        <f>SUM(K31)</f>
        <v>0</v>
      </c>
      <c r="W53" s="106" t="s">
        <v>1</v>
      </c>
      <c r="X53" s="107">
        <f>SUM(M31)</f>
        <v>0</v>
      </c>
      <c r="Y53" s="105"/>
      <c r="Z53" s="106"/>
      <c r="AA53" s="107"/>
      <c r="AB53" s="105">
        <f t="shared" si="19"/>
        <v>0</v>
      </c>
      <c r="AC53" s="108" t="s">
        <v>1</v>
      </c>
      <c r="AD53" s="153">
        <f t="shared" si="20"/>
        <v>0</v>
      </c>
      <c r="AE53" s="211"/>
      <c r="AF53" s="212"/>
      <c r="AG53" s="213"/>
    </row>
    <row r="54" spans="15:33" ht="21" customHeight="1" x14ac:dyDescent="0.2">
      <c r="O54" s="193" t="s">
        <v>5</v>
      </c>
      <c r="P54" s="99">
        <f>SUM(U52)</f>
        <v>0</v>
      </c>
      <c r="Q54" s="100" t="s">
        <v>1</v>
      </c>
      <c r="R54" s="101">
        <f>SUM(S52)</f>
        <v>0</v>
      </c>
      <c r="S54" s="146"/>
      <c r="T54" s="147"/>
      <c r="U54" s="148"/>
      <c r="V54" s="99">
        <f>SUM(H27)</f>
        <v>0</v>
      </c>
      <c r="W54" s="100" t="s">
        <v>1</v>
      </c>
      <c r="X54" s="101">
        <f>SUM(J27)</f>
        <v>0</v>
      </c>
      <c r="Y54" s="99"/>
      <c r="Z54" s="100"/>
      <c r="AA54" s="101"/>
      <c r="AB54" s="99">
        <f t="shared" si="19"/>
        <v>0</v>
      </c>
      <c r="AC54" s="3" t="s">
        <v>1</v>
      </c>
      <c r="AD54" s="149">
        <f t="shared" si="20"/>
        <v>0</v>
      </c>
      <c r="AE54" s="195">
        <f>SUM(P54+S54+V54+Y54)</f>
        <v>0</v>
      </c>
      <c r="AF54" s="197" t="e">
        <f>SUM(AB55/AD55)</f>
        <v>#DIV/0!</v>
      </c>
      <c r="AG54" s="199"/>
    </row>
    <row r="55" spans="15:33" ht="21" customHeight="1" x14ac:dyDescent="0.2">
      <c r="O55" s="210"/>
      <c r="P55" s="105">
        <f>SUM(U53)</f>
        <v>0</v>
      </c>
      <c r="Q55" s="106" t="s">
        <v>1</v>
      </c>
      <c r="R55" s="107">
        <f>SUM(S53)</f>
        <v>0</v>
      </c>
      <c r="S55" s="150"/>
      <c r="T55" s="151"/>
      <c r="U55" s="152"/>
      <c r="V55" s="105">
        <f>SUM(K27)</f>
        <v>0</v>
      </c>
      <c r="W55" s="106" t="s">
        <v>1</v>
      </c>
      <c r="X55" s="107">
        <f>SUM(M27)</f>
        <v>0</v>
      </c>
      <c r="Y55" s="105"/>
      <c r="Z55" s="106"/>
      <c r="AA55" s="107"/>
      <c r="AB55" s="105">
        <f t="shared" si="19"/>
        <v>0</v>
      </c>
      <c r="AC55" s="108" t="s">
        <v>1</v>
      </c>
      <c r="AD55" s="153">
        <f t="shared" si="20"/>
        <v>0</v>
      </c>
      <c r="AE55" s="211"/>
      <c r="AF55" s="212"/>
      <c r="AG55" s="213"/>
    </row>
    <row r="56" spans="15:33" ht="21" customHeight="1" x14ac:dyDescent="0.2">
      <c r="O56" s="193" t="s">
        <v>25</v>
      </c>
      <c r="P56" s="99">
        <f>SUM(X52)</f>
        <v>0</v>
      </c>
      <c r="Q56" s="100" t="s">
        <v>1</v>
      </c>
      <c r="R56" s="101">
        <f>SUM(V52)</f>
        <v>0</v>
      </c>
      <c r="S56" s="99">
        <f>SUM(X54)</f>
        <v>0</v>
      </c>
      <c r="T56" s="100" t="s">
        <v>1</v>
      </c>
      <c r="U56" s="101">
        <f>SUM(V54)</f>
        <v>0</v>
      </c>
      <c r="V56" s="146"/>
      <c r="W56" s="147"/>
      <c r="X56" s="148"/>
      <c r="Y56" s="99"/>
      <c r="Z56" s="100"/>
      <c r="AA56" s="101"/>
      <c r="AB56" s="99">
        <f t="shared" si="19"/>
        <v>0</v>
      </c>
      <c r="AC56" s="3" t="s">
        <v>1</v>
      </c>
      <c r="AD56" s="149">
        <f t="shared" si="20"/>
        <v>0</v>
      </c>
      <c r="AE56" s="195">
        <f>SUM(P56+S56+V56+Y56)</f>
        <v>0</v>
      </c>
      <c r="AF56" s="197" t="e">
        <f>SUM(AB57/AD57)</f>
        <v>#DIV/0!</v>
      </c>
      <c r="AG56" s="199"/>
    </row>
    <row r="57" spans="15:33" ht="21" customHeight="1" thickBot="1" x14ac:dyDescent="0.25">
      <c r="O57" s="194"/>
      <c r="P57" s="109">
        <f>SUM(X53)</f>
        <v>0</v>
      </c>
      <c r="Q57" s="110" t="s">
        <v>1</v>
      </c>
      <c r="R57" s="111">
        <f>SUM(V53)</f>
        <v>0</v>
      </c>
      <c r="S57" s="109">
        <f>SUM(X55)</f>
        <v>0</v>
      </c>
      <c r="T57" s="110" t="s">
        <v>1</v>
      </c>
      <c r="U57" s="111">
        <f>SUM(V55)</f>
        <v>0</v>
      </c>
      <c r="V57" s="154"/>
      <c r="W57" s="155"/>
      <c r="X57" s="156"/>
      <c r="Y57" s="109"/>
      <c r="Z57" s="110"/>
      <c r="AA57" s="111"/>
      <c r="AB57" s="109">
        <f t="shared" si="19"/>
        <v>0</v>
      </c>
      <c r="AC57" s="115" t="s">
        <v>1</v>
      </c>
      <c r="AD57" s="157">
        <f t="shared" si="20"/>
        <v>0</v>
      </c>
      <c r="AE57" s="196"/>
      <c r="AF57" s="198"/>
      <c r="AG57" s="200"/>
    </row>
    <row r="58" spans="15:33" ht="21" customHeight="1" x14ac:dyDescent="0.2">
      <c r="AB58" s="173">
        <f>SUM(AB52+AB54+AB56)</f>
        <v>0</v>
      </c>
      <c r="AC58" s="173" t="s">
        <v>1</v>
      </c>
      <c r="AD58" s="173">
        <f t="shared" ref="AD58" si="21">SUM(AD52+AD54+AD56)</f>
        <v>0</v>
      </c>
    </row>
    <row r="59" spans="15:33" ht="21" customHeight="1" thickBot="1" x14ac:dyDescent="0.25">
      <c r="AB59" s="173">
        <f>SUM(AB53+AB55+AB57)</f>
        <v>0</v>
      </c>
      <c r="AC59" s="173" t="s">
        <v>1</v>
      </c>
      <c r="AD59" s="173">
        <f t="shared" ref="AD59" si="22">SUM(AD53+AD55+AD57)</f>
        <v>0</v>
      </c>
    </row>
    <row r="60" spans="15:33" ht="21" customHeight="1" x14ac:dyDescent="0.2">
      <c r="O60" s="142" t="s">
        <v>47</v>
      </c>
      <c r="P60" s="214" t="s">
        <v>26</v>
      </c>
      <c r="Q60" s="215"/>
      <c r="R60" s="216"/>
      <c r="S60" s="214" t="s">
        <v>33</v>
      </c>
      <c r="T60" s="215"/>
      <c r="U60" s="216"/>
      <c r="V60" s="214" t="s">
        <v>41</v>
      </c>
      <c r="W60" s="215"/>
      <c r="X60" s="216"/>
      <c r="Y60" s="214"/>
      <c r="Z60" s="215"/>
      <c r="AA60" s="216"/>
      <c r="AB60" s="217" t="s">
        <v>34</v>
      </c>
      <c r="AC60" s="218"/>
      <c r="AD60" s="219"/>
      <c r="AE60" s="143" t="s">
        <v>45</v>
      </c>
      <c r="AF60" s="144" t="s">
        <v>35</v>
      </c>
      <c r="AG60" s="145" t="s">
        <v>36</v>
      </c>
    </row>
    <row r="61" spans="15:33" ht="21" customHeight="1" x14ac:dyDescent="0.2">
      <c r="O61" s="193" t="s">
        <v>26</v>
      </c>
      <c r="P61" s="146"/>
      <c r="Q61" s="147"/>
      <c r="R61" s="148"/>
      <c r="S61" s="99">
        <f>SUM(H35)</f>
        <v>0</v>
      </c>
      <c r="T61" s="100" t="s">
        <v>1</v>
      </c>
      <c r="U61" s="101">
        <f>SUM(J35)</f>
        <v>0</v>
      </c>
      <c r="V61" s="99">
        <f>SUM(H32)</f>
        <v>0</v>
      </c>
      <c r="W61" s="100" t="s">
        <v>1</v>
      </c>
      <c r="X61" s="101">
        <f>SUM(J32)</f>
        <v>0</v>
      </c>
      <c r="Y61" s="99"/>
      <c r="Z61" s="100"/>
      <c r="AA61" s="101"/>
      <c r="AB61" s="99">
        <f t="shared" ref="AB61:AB66" si="23">SUM(Y61+S61+P61+V61)</f>
        <v>0</v>
      </c>
      <c r="AC61" s="3" t="s">
        <v>1</v>
      </c>
      <c r="AD61" s="149">
        <f t="shared" ref="AD61:AD66" si="24">SUM(AA61+U61+R61+X61)</f>
        <v>0</v>
      </c>
      <c r="AE61" s="195">
        <f>SUM(P61+S61+V61+Y61)</f>
        <v>0</v>
      </c>
      <c r="AF61" s="197" t="e">
        <f>SUM(AB62/AD62)</f>
        <v>#DIV/0!</v>
      </c>
      <c r="AG61" s="199"/>
    </row>
    <row r="62" spans="15:33" ht="21" customHeight="1" x14ac:dyDescent="0.2">
      <c r="O62" s="210"/>
      <c r="P62" s="150"/>
      <c r="Q62" s="151"/>
      <c r="R62" s="152"/>
      <c r="S62" s="105">
        <f>SUM(K35)</f>
        <v>0</v>
      </c>
      <c r="T62" s="106" t="s">
        <v>1</v>
      </c>
      <c r="U62" s="107">
        <f>SUM(M35)</f>
        <v>0</v>
      </c>
      <c r="V62" s="105">
        <f>SUM(K32)</f>
        <v>0</v>
      </c>
      <c r="W62" s="106" t="s">
        <v>1</v>
      </c>
      <c r="X62" s="107">
        <f>SUM(M32)</f>
        <v>0</v>
      </c>
      <c r="Y62" s="105"/>
      <c r="Z62" s="106"/>
      <c r="AA62" s="107"/>
      <c r="AB62" s="105">
        <f t="shared" si="23"/>
        <v>0</v>
      </c>
      <c r="AC62" s="108" t="s">
        <v>1</v>
      </c>
      <c r="AD62" s="153">
        <f t="shared" si="24"/>
        <v>0</v>
      </c>
      <c r="AE62" s="211"/>
      <c r="AF62" s="212"/>
      <c r="AG62" s="213"/>
    </row>
    <row r="63" spans="15:33" ht="21" customHeight="1" x14ac:dyDescent="0.2">
      <c r="O63" s="193" t="s">
        <v>57</v>
      </c>
      <c r="P63" s="99">
        <f>SUM(U61)</f>
        <v>0</v>
      </c>
      <c r="Q63" s="100" t="s">
        <v>1</v>
      </c>
      <c r="R63" s="101">
        <f>SUM(S61)</f>
        <v>0</v>
      </c>
      <c r="S63" s="146"/>
      <c r="T63" s="147"/>
      <c r="U63" s="148"/>
      <c r="V63" s="99">
        <f>SUM(H28)</f>
        <v>0</v>
      </c>
      <c r="W63" s="100" t="s">
        <v>1</v>
      </c>
      <c r="X63" s="101">
        <f>SUM(J28)</f>
        <v>0</v>
      </c>
      <c r="Y63" s="99"/>
      <c r="Z63" s="100"/>
      <c r="AA63" s="101"/>
      <c r="AB63" s="99">
        <f t="shared" si="23"/>
        <v>0</v>
      </c>
      <c r="AC63" s="3" t="s">
        <v>1</v>
      </c>
      <c r="AD63" s="149">
        <f t="shared" si="24"/>
        <v>0</v>
      </c>
      <c r="AE63" s="195">
        <f>SUM(P63+S63+V63+Y63)</f>
        <v>0</v>
      </c>
      <c r="AF63" s="197" t="e">
        <f>SUM(AB64/AD64)</f>
        <v>#DIV/0!</v>
      </c>
      <c r="AG63" s="199"/>
    </row>
    <row r="64" spans="15:33" ht="21" customHeight="1" x14ac:dyDescent="0.2">
      <c r="O64" s="210"/>
      <c r="P64" s="105">
        <f>SUM(U62)</f>
        <v>0</v>
      </c>
      <c r="Q64" s="106" t="s">
        <v>1</v>
      </c>
      <c r="R64" s="107">
        <f>SUM(S62)</f>
        <v>0</v>
      </c>
      <c r="S64" s="150"/>
      <c r="T64" s="151"/>
      <c r="U64" s="152"/>
      <c r="V64" s="105">
        <f>SUM(K28)</f>
        <v>0</v>
      </c>
      <c r="W64" s="106" t="s">
        <v>1</v>
      </c>
      <c r="X64" s="107">
        <f>SUM(M28)</f>
        <v>0</v>
      </c>
      <c r="Y64" s="105"/>
      <c r="Z64" s="106"/>
      <c r="AA64" s="107"/>
      <c r="AB64" s="105">
        <f t="shared" si="23"/>
        <v>0</v>
      </c>
      <c r="AC64" s="108" t="s">
        <v>1</v>
      </c>
      <c r="AD64" s="153">
        <f t="shared" si="24"/>
        <v>0</v>
      </c>
      <c r="AE64" s="211"/>
      <c r="AF64" s="212"/>
      <c r="AG64" s="213"/>
    </row>
    <row r="65" spans="15:33" ht="21" customHeight="1" x14ac:dyDescent="0.2">
      <c r="O65" s="193" t="s">
        <v>7</v>
      </c>
      <c r="P65" s="99">
        <f>SUM(X61)</f>
        <v>0</v>
      </c>
      <c r="Q65" s="100" t="s">
        <v>1</v>
      </c>
      <c r="R65" s="101">
        <f>SUM(V61)</f>
        <v>0</v>
      </c>
      <c r="S65" s="99">
        <f>SUM(X63)</f>
        <v>0</v>
      </c>
      <c r="T65" s="100" t="s">
        <v>1</v>
      </c>
      <c r="U65" s="101">
        <f>SUM(V63)</f>
        <v>0</v>
      </c>
      <c r="V65" s="146"/>
      <c r="W65" s="147"/>
      <c r="X65" s="148"/>
      <c r="Y65" s="99"/>
      <c r="Z65" s="100"/>
      <c r="AA65" s="101"/>
      <c r="AB65" s="99">
        <f t="shared" si="23"/>
        <v>0</v>
      </c>
      <c r="AC65" s="3" t="s">
        <v>1</v>
      </c>
      <c r="AD65" s="149">
        <f t="shared" si="24"/>
        <v>0</v>
      </c>
      <c r="AE65" s="195">
        <f>SUM(P65+S65+V65+Y65)</f>
        <v>0</v>
      </c>
      <c r="AF65" s="197" t="e">
        <f>SUM(AB66/AD66)</f>
        <v>#DIV/0!</v>
      </c>
      <c r="AG65" s="199"/>
    </row>
    <row r="66" spans="15:33" ht="21" customHeight="1" thickBot="1" x14ac:dyDescent="0.25">
      <c r="O66" s="194"/>
      <c r="P66" s="109">
        <f>SUM(X62)</f>
        <v>0</v>
      </c>
      <c r="Q66" s="110" t="s">
        <v>1</v>
      </c>
      <c r="R66" s="111">
        <f>SUM(V62)</f>
        <v>0</v>
      </c>
      <c r="S66" s="109">
        <f>SUM(X64)</f>
        <v>0</v>
      </c>
      <c r="T66" s="110" t="s">
        <v>1</v>
      </c>
      <c r="U66" s="111">
        <f>SUM(V64)</f>
        <v>0</v>
      </c>
      <c r="V66" s="154"/>
      <c r="W66" s="155"/>
      <c r="X66" s="156"/>
      <c r="Y66" s="109"/>
      <c r="Z66" s="110"/>
      <c r="AA66" s="111"/>
      <c r="AB66" s="109">
        <f t="shared" si="23"/>
        <v>0</v>
      </c>
      <c r="AC66" s="115" t="s">
        <v>1</v>
      </c>
      <c r="AD66" s="157">
        <f t="shared" si="24"/>
        <v>0</v>
      </c>
      <c r="AE66" s="196"/>
      <c r="AF66" s="198"/>
      <c r="AG66" s="200"/>
    </row>
    <row r="67" spans="15:33" ht="21" customHeight="1" x14ac:dyDescent="0.2">
      <c r="AB67" s="173">
        <f>SUM(AB61+AB63+AB65)</f>
        <v>0</v>
      </c>
      <c r="AC67" s="173" t="s">
        <v>1</v>
      </c>
      <c r="AD67" s="173">
        <f t="shared" ref="AD67" si="25">SUM(AD61+AD63+AD65)</f>
        <v>0</v>
      </c>
    </row>
    <row r="68" spans="15:33" ht="21" customHeight="1" x14ac:dyDescent="0.2">
      <c r="AB68" s="173">
        <f>SUM(AB62+AB64+AB66)</f>
        <v>0</v>
      </c>
      <c r="AC68" s="173" t="s">
        <v>1</v>
      </c>
      <c r="AD68" s="173">
        <f t="shared" ref="AD68" si="26">SUM(AD62+AD64+AD66)</f>
        <v>0</v>
      </c>
    </row>
    <row r="69" spans="15:33" ht="21" customHeight="1" x14ac:dyDescent="0.2"/>
    <row r="70" spans="15:33" ht="21" customHeight="1" x14ac:dyDescent="0.2"/>
    <row r="71" spans="15:33" ht="21" customHeight="1" x14ac:dyDescent="0.2"/>
    <row r="72" spans="15:33" ht="21" customHeight="1" x14ac:dyDescent="0.2"/>
    <row r="73" spans="15:33" ht="21" customHeight="1" x14ac:dyDescent="0.2"/>
    <row r="74" spans="15:33" ht="21" customHeight="1" x14ac:dyDescent="0.2"/>
    <row r="75" spans="15:33" ht="21" customHeight="1" x14ac:dyDescent="0.2"/>
    <row r="76" spans="15:33" ht="21" customHeight="1" x14ac:dyDescent="0.2"/>
    <row r="77" spans="15:33" ht="21" customHeight="1" x14ac:dyDescent="0.2"/>
    <row r="78" spans="15:33" ht="21" customHeight="1" x14ac:dyDescent="0.2"/>
    <row r="79" spans="15:33" ht="21" customHeight="1" x14ac:dyDescent="0.2"/>
    <row r="80" spans="15:33" ht="21" customHeight="1" x14ac:dyDescent="0.2"/>
    <row r="81" ht="21" customHeight="1" x14ac:dyDescent="0.2"/>
    <row r="82" ht="21" customHeight="1" x14ac:dyDescent="0.2"/>
    <row r="83" ht="21" customHeight="1" x14ac:dyDescent="0.2"/>
  </sheetData>
  <mergeCells count="125">
    <mergeCell ref="I7:M7"/>
    <mergeCell ref="A1:M1"/>
    <mergeCell ref="E9:G9"/>
    <mergeCell ref="H9:J9"/>
    <mergeCell ref="K9:M9"/>
    <mergeCell ref="A3:C7"/>
    <mergeCell ref="I3:M3"/>
    <mergeCell ref="I4:M4"/>
    <mergeCell ref="I5:M5"/>
    <mergeCell ref="I6:M6"/>
    <mergeCell ref="O10:O11"/>
    <mergeCell ref="AE10:AE11"/>
    <mergeCell ref="AF10:AF11"/>
    <mergeCell ref="AG10:AG11"/>
    <mergeCell ref="O12:O13"/>
    <mergeCell ref="AE12:AE13"/>
    <mergeCell ref="AF12:AF13"/>
    <mergeCell ref="AG12:AG13"/>
    <mergeCell ref="P9:R9"/>
    <mergeCell ref="S9:U9"/>
    <mergeCell ref="V9:X9"/>
    <mergeCell ref="Y9:AA9"/>
    <mergeCell ref="AB9:AD9"/>
    <mergeCell ref="P20:R20"/>
    <mergeCell ref="S20:U20"/>
    <mergeCell ref="V20:X20"/>
    <mergeCell ref="Y20:AA20"/>
    <mergeCell ref="AB20:AD20"/>
    <mergeCell ref="O14:O15"/>
    <mergeCell ref="AE14:AE15"/>
    <mergeCell ref="AF14:AF15"/>
    <mergeCell ref="AG14:AG15"/>
    <mergeCell ref="O16:O17"/>
    <mergeCell ref="AE16:AE17"/>
    <mergeCell ref="AF16:AF17"/>
    <mergeCell ref="AG16:AG17"/>
    <mergeCell ref="O25:O26"/>
    <mergeCell ref="AE25:AE26"/>
    <mergeCell ref="AF25:AF26"/>
    <mergeCell ref="AG25:AG26"/>
    <mergeCell ref="O27:O28"/>
    <mergeCell ref="AE27:AE28"/>
    <mergeCell ref="AF27:AF28"/>
    <mergeCell ref="AG27:AG28"/>
    <mergeCell ref="O21:O22"/>
    <mergeCell ref="AE21:AE22"/>
    <mergeCell ref="AF21:AF22"/>
    <mergeCell ref="AG21:AG22"/>
    <mergeCell ref="O23:O24"/>
    <mergeCell ref="AE23:AE24"/>
    <mergeCell ref="AF23:AF24"/>
    <mergeCell ref="AG23:AG24"/>
    <mergeCell ref="O32:O33"/>
    <mergeCell ref="AE32:AE33"/>
    <mergeCell ref="AF32:AF33"/>
    <mergeCell ref="AG32:AG33"/>
    <mergeCell ref="O34:O35"/>
    <mergeCell ref="AE34:AE35"/>
    <mergeCell ref="AF34:AF35"/>
    <mergeCell ref="AG34:AG35"/>
    <mergeCell ref="P31:R31"/>
    <mergeCell ref="S31:U31"/>
    <mergeCell ref="V31:X31"/>
    <mergeCell ref="Y31:AA31"/>
    <mergeCell ref="AB31:AD31"/>
    <mergeCell ref="P42:R42"/>
    <mergeCell ref="S42:U42"/>
    <mergeCell ref="V42:X42"/>
    <mergeCell ref="Y42:AA42"/>
    <mergeCell ref="AB42:AD42"/>
    <mergeCell ref="O36:O37"/>
    <mergeCell ref="AE36:AE37"/>
    <mergeCell ref="AF36:AF37"/>
    <mergeCell ref="AG36:AG37"/>
    <mergeCell ref="O38:O39"/>
    <mergeCell ref="AE38:AE39"/>
    <mergeCell ref="AF38:AF39"/>
    <mergeCell ref="AG38:AG39"/>
    <mergeCell ref="AF43:AF44"/>
    <mergeCell ref="AG43:AG44"/>
    <mergeCell ref="AF45:AF46"/>
    <mergeCell ref="AG45:AG46"/>
    <mergeCell ref="AF47:AF48"/>
    <mergeCell ref="AG47:AG48"/>
    <mergeCell ref="O47:O48"/>
    <mergeCell ref="AE47:AE48"/>
    <mergeCell ref="O45:O46"/>
    <mergeCell ref="AE45:AE46"/>
    <mergeCell ref="O43:O44"/>
    <mergeCell ref="AE43:AE44"/>
    <mergeCell ref="AF52:AF53"/>
    <mergeCell ref="AG52:AG53"/>
    <mergeCell ref="O54:O55"/>
    <mergeCell ref="AE54:AE55"/>
    <mergeCell ref="AF54:AF55"/>
    <mergeCell ref="AG54:AG55"/>
    <mergeCell ref="P51:R51"/>
    <mergeCell ref="S51:U51"/>
    <mergeCell ref="V51:X51"/>
    <mergeCell ref="Y51:AA51"/>
    <mergeCell ref="AB51:AD51"/>
    <mergeCell ref="O65:O66"/>
    <mergeCell ref="AE65:AE66"/>
    <mergeCell ref="AF65:AF66"/>
    <mergeCell ref="AG65:AG66"/>
    <mergeCell ref="O3:AG7"/>
    <mergeCell ref="O61:O62"/>
    <mergeCell ref="AE61:AE62"/>
    <mergeCell ref="AF61:AF62"/>
    <mergeCell ref="AG61:AG62"/>
    <mergeCell ref="O63:O64"/>
    <mergeCell ref="AE63:AE64"/>
    <mergeCell ref="AF63:AF64"/>
    <mergeCell ref="AG63:AG64"/>
    <mergeCell ref="O56:O57"/>
    <mergeCell ref="AE56:AE57"/>
    <mergeCell ref="AF56:AF57"/>
    <mergeCell ref="AG56:AG57"/>
    <mergeCell ref="P60:R60"/>
    <mergeCell ref="S60:U60"/>
    <mergeCell ref="V60:X60"/>
    <mergeCell ref="Y60:AA60"/>
    <mergeCell ref="AB60:AD60"/>
    <mergeCell ref="O52:O53"/>
    <mergeCell ref="AE52:AE5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2" orientation="portrait" horizontalDpi="4294967294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NECHANICE 5.6.2021</vt:lpstr>
      <vt:lpstr>'NECHANICE 5.6.2021'!Oblast_tisku</vt:lpstr>
    </vt:vector>
  </TitlesOfParts>
  <Company>Škoda Auto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Solc, Zdenek 2 (PLL-F)</dc:creator>
  <cp:lastModifiedBy>Admin</cp:lastModifiedBy>
  <cp:lastPrinted>2021-06-01T09:18:07Z</cp:lastPrinted>
  <dcterms:created xsi:type="dcterms:W3CDTF">2020-01-20T09:25:08Z</dcterms:created>
  <dcterms:modified xsi:type="dcterms:W3CDTF">2021-06-06T14:08:32Z</dcterms:modified>
</cp:coreProperties>
</file>